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PRIMER TRIMESTRE DE 2023\EEFF FEBRERO 2023\EEFF FEBRERO  2023\"/>
    </mc:Choice>
  </mc:AlternateContent>
  <bookViews>
    <workbookView xWindow="-105" yWindow="-105" windowWidth="19425" windowHeight="10305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44" i="1" l="1"/>
  <c r="D44" i="1"/>
  <c r="E40" i="1"/>
  <c r="E48" i="1" s="1"/>
  <c r="D40" i="1"/>
  <c r="E31" i="1"/>
  <c r="D31" i="1"/>
  <c r="E25" i="1"/>
  <c r="D25" i="1"/>
  <c r="E16" i="1"/>
  <c r="E7" i="1"/>
  <c r="E22" i="1" s="1"/>
  <c r="D7" i="1"/>
  <c r="E37" i="1" l="1"/>
  <c r="D48" i="1"/>
  <c r="D37" i="1"/>
  <c r="D22" i="1"/>
  <c r="E50" i="1"/>
  <c r="E54" i="1" s="1"/>
  <c r="D50" i="1" l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<sst xmlns="http://schemas.openxmlformats.org/spreadsheetml/2006/main" count="189" uniqueCount="128">
  <si>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</si>
  <si>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</si>
  <si>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</si>
  <si>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</si>
  <si>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</si>
  <si>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</si>
  <si>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</si>
  <si>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</si>
  <si>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</si>
  <si>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</si>
  <si>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</si>
  <si>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</si>
  <si>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</si>
  <si>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</si>
  <si>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</si>
  <si>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</si>
  <si>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</si>
  <si>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</si>
  <si>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</si>
  <si>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</si>
  <si>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</si>
  <si>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</si>
  <si>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</si>
  <si>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</si>
  <si>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</si>
  <si>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</si>
  <si>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</si>
  <si>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</si>
  <si>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</si>
  <si>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</si>
  <si>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</si>
  <si>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</si>
  <si>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</si>
  <si>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</si>
  <si>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</si>
  <si>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</si>
  <si>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</si>
  <si>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</si>
  <si>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</si>
  <si>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</si>
  <si>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</si>
  <si>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</si>
  <si>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</si>
  <si>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</si>
  <si>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</si>
  <si>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</si>
  <si>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</si>
  <si>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</si>
  <si>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</si>
  <si>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</si>
  <si>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</si>
  <si>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</si>
  <si>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</si>
  <si>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</si>
  <si>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</si>
  <si>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</si>
  <si>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</si>
  <si>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</si>
  <si>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</si>
  <si>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</si>
  <si>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</si>
  <si>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</si>
  <si>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</si>
  <si>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</si>
  <si>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</si>
  <si>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</si>
  <si>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</si>
  <si>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</si>
  <si>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</si>
  <si>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</si>
  <si>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</si>
  <si>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</si>
  <si>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</si>
  <si>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</si>
  <si>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</si>
  <si>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</si>
  <si>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</si>
  <si>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</si>
  <si>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</si>
  <si>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</si>
  <si>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</si>
  <si>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</si>
  <si>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</si>
  <si>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</si>
  <si>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</si>
  <si>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</si>
  <si>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</si>
  <si>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</si>
  <si>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</si>
  <si>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</si>
  <si>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</si>
  <si>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</si>
  <si>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</si>
  <si>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</si>
  <si>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</si>
  <si>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</si>
  <si>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</si>
  <si>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</si>
  <si>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</si>
  <si>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</si>
  <si>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</si>
  <si>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</si>
  <si>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</si>
  <si>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</si>
  <si>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</si>
  <si>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</si>
  <si>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</si>
  <si>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</si>
  <si>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</si>
  <si>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</si>
  <si>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</si>
  <si>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</si>
  <si>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</si>
  <si>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</si>
  <si>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</si>
  <si>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</si>
  <si>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</si>
  <si>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</si>
  <si>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</si>
  <si>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</si>
  <si>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</si>
  <si>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MUNICIPALIDAD DE BUENOS AIRES</t>
  </si>
  <si>
    <t>Gerardo Cordero Arguedas</t>
  </si>
  <si>
    <t>Contador Municipal</t>
  </si>
  <si>
    <t>Jose Bernardino Rojas Mendez</t>
  </si>
  <si>
    <t>Alcalde Municipal</t>
  </si>
  <si>
    <t>Del 01 de Enero de 2023 al 28 de Febrero de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</si>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</sst>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28" workbookViewId="0">
      <selection activeCell="E8" sqref="E8"/>
    </sheetView>
  </sheetViews>
  <sheetFormatPr baseColWidth="10" defaultColWidth="11.42578125" defaultRowHeight="16.5" x14ac:dyDescent="0.3"/>
  <cols>
    <col min="1" max="1" width="15" style="32" customWidth="1"/>
    <col min="2" max="2" width="95.14062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7" t="s">
        <v>121</v>
      </c>
      <c r="B1" s="97"/>
      <c r="C1" s="97"/>
      <c r="D1" s="97"/>
      <c r="E1" s="97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98" t="s">
        <v>120</v>
      </c>
      <c r="B2" s="98"/>
      <c r="C2" s="98"/>
      <c r="D2" s="98"/>
      <c r="E2" s="98"/>
      <c r="F2" s="96"/>
      <c r="G2" s="96"/>
      <c r="H2" s="96"/>
      <c r="I2" s="96"/>
      <c r="AA2" s="33" t="e">
        <f ca="1">MID(MID(CELL("nombrearchivo"),FIND("[",CELL("nombrearchivo"))+1, FIND("]",CELL("nombrearchivo"))-FIND("[",CELL("nombrearchivo"))-1), 1, 10)</f>
        <v>#VALUE!</v>
      </c>
      <c r="AB2" s="33" t="e">
        <f ca="1">MID(AA2,1,4)</f>
        <v>#VALUE!</v>
      </c>
      <c r="AC2" s="33" t="e">
        <f ca="1">MID(AA2,5,2)</f>
        <v>#VALUE!</v>
      </c>
      <c r="AD2" s="33" t="e">
        <f ca="1">MID(AA2,7,4)</f>
        <v>#VALUE!</v>
      </c>
    </row>
    <row r="3" spans="1:30" ht="18" customHeight="1" x14ac:dyDescent="0.3">
      <c r="A3" s="98" t="s">
        <v>126</v>
      </c>
      <c r="B3" s="98"/>
      <c r="C3" s="98"/>
      <c r="D3" s="98"/>
      <c r="E3" s="98"/>
      <c r="F3" s="96"/>
      <c r="G3" s="96"/>
      <c r="H3" s="96"/>
      <c r="I3" s="96"/>
    </row>
    <row r="4" spans="1:30" ht="18.75" customHeight="1" x14ac:dyDescent="0.3">
      <c r="A4" s="100" t="s">
        <v>117</v>
      </c>
      <c r="B4" s="100"/>
      <c r="C4" s="100"/>
      <c r="D4" s="100"/>
      <c r="E4" s="100"/>
      <c r="M4" s="34"/>
    </row>
    <row r="5" spans="1:30" ht="18.75" customHeight="1" x14ac:dyDescent="0.3">
      <c r="A5" s="76" t="s">
        <v>118</v>
      </c>
      <c r="B5" s="77" t="s">
        <v>119</v>
      </c>
      <c r="C5" s="58" t="s">
        <v>6</v>
      </c>
      <c r="D5" s="58">
        <v>2023</v>
      </c>
      <c r="E5" s="58">
        <v>2022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248016.36858000007</v>
      </c>
      <c r="E7" s="63">
        <f>SUM(E8:E15)</f>
        <v>0</v>
      </c>
    </row>
    <row r="8" spans="1:30" x14ac:dyDescent="0.3">
      <c r="A8" s="69"/>
      <c r="B8" s="56" t="s">
        <v>15</v>
      </c>
      <c r="C8" s="39"/>
      <c r="D8" s="40">
        <v>148449.90896999987</v>
      </c>
      <c r="E8" s="40">
        <v>0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0</v>
      </c>
    </row>
    <row r="11" spans="1:30" x14ac:dyDescent="0.3">
      <c r="A11" s="71"/>
      <c r="B11" s="56" t="s">
        <v>21</v>
      </c>
      <c r="C11" s="39"/>
      <c r="D11" s="40">
        <v>88524.525829999999</v>
      </c>
      <c r="E11" s="40">
        <v>0</v>
      </c>
    </row>
    <row r="12" spans="1:30" x14ac:dyDescent="0.3">
      <c r="A12" s="70"/>
      <c r="B12" s="56" t="s">
        <v>23</v>
      </c>
      <c r="C12" s="39"/>
      <c r="D12" s="40">
        <v>9968.701430000001</v>
      </c>
      <c r="E12" s="40">
        <v>0</v>
      </c>
    </row>
    <row r="13" spans="1:30" x14ac:dyDescent="0.3">
      <c r="A13" s="70"/>
      <c r="B13" s="56" t="s">
        <v>26</v>
      </c>
      <c r="C13" s="39"/>
      <c r="D13" s="40">
        <v>1073.2323500001803</v>
      </c>
      <c r="E13" s="40">
        <v>0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40">
        <v>0</v>
      </c>
      <c r="E15" s="40">
        <v>0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874308.98890999996</v>
      </c>
      <c r="E16" s="63">
        <f>SUM(E17:E21)</f>
        <v>0</v>
      </c>
    </row>
    <row r="17" spans="1:5" x14ac:dyDescent="0.3">
      <c r="A17" s="73"/>
      <c r="B17" s="56" t="s">
        <v>36</v>
      </c>
      <c r="C17" s="39"/>
      <c r="D17" s="40">
        <v>161534.43541000001</v>
      </c>
      <c r="E17" s="40">
        <v>0</v>
      </c>
    </row>
    <row r="18" spans="1:5" x14ac:dyDescent="0.3">
      <c r="A18" s="74"/>
      <c r="B18" s="56" t="s">
        <v>38</v>
      </c>
      <c r="C18" s="39"/>
      <c r="D18" s="40">
        <v>688641.0568599999</v>
      </c>
      <c r="E18" s="40">
        <v>0</v>
      </c>
    </row>
    <row r="19" spans="1:5" x14ac:dyDescent="0.3">
      <c r="A19" s="74"/>
      <c r="B19" s="56" t="s">
        <v>40</v>
      </c>
      <c r="C19" s="43"/>
      <c r="D19" s="40">
        <v>5802.0325200000079</v>
      </c>
      <c r="E19" s="40">
        <v>0</v>
      </c>
    </row>
    <row r="20" spans="1:5" x14ac:dyDescent="0.3">
      <c r="A20" s="74"/>
      <c r="B20" s="56" t="s">
        <v>43</v>
      </c>
      <c r="C20" s="43"/>
      <c r="D20" s="40">
        <v>1363.6913600000003</v>
      </c>
      <c r="E20" s="40">
        <v>0</v>
      </c>
    </row>
    <row r="21" spans="1:5" x14ac:dyDescent="0.3">
      <c r="A21" s="75"/>
      <c r="B21" s="56" t="s">
        <v>45</v>
      </c>
      <c r="C21" s="43"/>
      <c r="D21" s="40">
        <v>16967.77276</v>
      </c>
      <c r="E21" s="40">
        <v>0</v>
      </c>
    </row>
    <row r="22" spans="1:5" x14ac:dyDescent="0.3">
      <c r="A22" s="67" t="s">
        <v>47</v>
      </c>
      <c r="B22" s="68"/>
      <c r="C22" s="64"/>
      <c r="D22" s="65">
        <f>+D7-D16</f>
        <v>-626292.62032999983</v>
      </c>
      <c r="E22" s="65">
        <f>+E7-E16</f>
        <v>0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9522.4032500000685</v>
      </c>
      <c r="E31" s="63">
        <f>SUM(E32:E36)</f>
        <v>0</v>
      </c>
    </row>
    <row r="32" spans="1:5" x14ac:dyDescent="0.3">
      <c r="A32" s="73"/>
      <c r="B32" s="56" t="s">
        <v>67</v>
      </c>
      <c r="C32" s="39"/>
      <c r="D32" s="40">
        <v>9522.4032500000685</v>
      </c>
      <c r="E32" s="40">
        <v>0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-9522.4032500000685</v>
      </c>
      <c r="E37" s="65">
        <f>+E25-E31</f>
        <v>0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0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40">
        <v>0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108316.99746</v>
      </c>
      <c r="E44" s="63">
        <f>SUM(E45:E47)</f>
        <v>0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40">
        <v>79159.361600000004</v>
      </c>
      <c r="E46" s="40">
        <v>0</v>
      </c>
    </row>
    <row r="47" spans="1:5" x14ac:dyDescent="0.3">
      <c r="A47" s="75"/>
      <c r="B47" s="56" t="s">
        <v>95</v>
      </c>
      <c r="C47" s="43"/>
      <c r="D47" s="40">
        <v>29157.635859999999</v>
      </c>
      <c r="E47" s="40">
        <v>0</v>
      </c>
    </row>
    <row r="48" spans="1:5" x14ac:dyDescent="0.3">
      <c r="A48" s="67" t="s">
        <v>98</v>
      </c>
      <c r="B48" s="68"/>
      <c r="C48" s="64"/>
      <c r="D48" s="65">
        <f>+D40-D44</f>
        <v>-108316.99746</v>
      </c>
      <c r="E48" s="65">
        <f>+E40-E44</f>
        <v>0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-744132.02103999991</v>
      </c>
      <c r="E50" s="63">
        <f>+E22+E37+E48</f>
        <v>0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99" t="s">
        <v>104</v>
      </c>
      <c r="B52" s="99"/>
      <c r="C52" s="53"/>
      <c r="D52" s="42">
        <v>0</v>
      </c>
      <c r="E52" s="42">
        <v>0</v>
      </c>
    </row>
    <row r="53" spans="1:5" x14ac:dyDescent="0.3">
      <c r="A53" s="54" t="s">
        <v>106</v>
      </c>
      <c r="B53" s="35"/>
      <c r="C53" s="43"/>
      <c r="D53" s="42">
        <v>2705767.3893000004</v>
      </c>
      <c r="E53" s="42">
        <v>0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1961635.3682600004</v>
      </c>
      <c r="E54" s="90">
        <f>+E50+E52+E53</f>
        <v>0</v>
      </c>
    </row>
    <row r="55" spans="1:5" x14ac:dyDescent="0.3">
      <c r="A55" s="35"/>
      <c r="B55" s="35"/>
      <c r="C55" s="38"/>
      <c r="D55" s="49" t="s">
        <v>127</v>
      </c>
      <c r="E55" s="49"/>
    </row>
    <row r="56" spans="1:5" x14ac:dyDescent="0.3">
      <c r="A56" s="35"/>
      <c r="B56" s="92" t="s">
        <v>122</v>
      </c>
      <c r="C56" s="38"/>
      <c r="D56" s="49" t="s">
        <v>127</v>
      </c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 t="s">
        <v>123</v>
      </c>
      <c r="C58" s="38"/>
      <c r="D58" s="49"/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/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124</v>
      </c>
    </row>
    <row r="67" spans="2:2" x14ac:dyDescent="0.3">
      <c r="B67" s="92"/>
    </row>
    <row r="68" spans="2:2" x14ac:dyDescent="0.3">
      <c r="B68" s="92" t="s">
        <v>125</v>
      </c>
    </row>
    <row r="69" spans="2:2" x14ac:dyDescent="0.3">
      <c r="B69" s="93" t="s">
        <v>114</v>
      </c>
    </row>
  </sheetData>
  <protectedRanges>
    <protectedRange sqref="E52:E53" name="Rango4"/>
    <protectedRange sqref="B61" name="Rango2_1"/>
    <protectedRange sqref="D8:E15 D17:E21 D26:E30 D32:E36 D41:E43 D45:E47" name="Rango1"/>
    <protectedRange sqref="D52:D53" name="Rango3"/>
    <protectedRange sqref="B56" name="Rango2_1_2"/>
    <protectedRange sqref="B66" name="Rango2_1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1" t="s">
        <v>0</v>
      </c>
      <c r="B1" s="101"/>
      <c r="C1" s="101"/>
      <c r="D1" s="101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116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115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2023-03-24T16:13:23Z</cp:lastPrinted>
  <dcterms:created xsi:type="dcterms:W3CDTF">2015-08-11T20:07:31Z</dcterms:created>
  <dcterms:modified xsi:type="dcterms:W3CDTF">2023-03-24T16:19:00Z</dcterms:modified>
</cp:coreProperties>
</file>