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0. Octubre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externalReferences>
    <externalReference r:id="rId3"/>
  </externalReference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I32" i="4"/>
  <c r="J31" i="4"/>
  <c r="I31" i="4"/>
  <c r="H31" i="4"/>
  <c r="H32" i="4" s="1"/>
  <c r="G31" i="4"/>
  <c r="G32" i="4" s="1"/>
  <c r="F31" i="4"/>
  <c r="F32" i="4" s="1"/>
  <c r="E31" i="4"/>
  <c r="E32" i="4" s="1"/>
  <c r="D31" i="4"/>
  <c r="D32" i="4" s="1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K31" i="4" l="1"/>
  <c r="K32" i="4" s="1"/>
  <c r="B11" i="4"/>
  <c r="B1" i="4"/>
  <c r="A2" i="5" l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</calcChain>
</file>

<file path=xl/sharedStrings.xml><?xml version="1.0" encoding="utf-8"?>
<sst xmlns="http://schemas.openxmlformats.org/spreadsheetml/2006/main" count="724" uniqueCount="722">
  <si>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</si>
  <si>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</si>
  <si>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</si>
  <si>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</si>
  <si>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</si>
  <si>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</si>
  <si>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</si>
  <si>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</si>
  <si>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</si>
  <si>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</si>
  <si>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</si>
  <si>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</si>
  <si>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</si>
  <si>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</si>
  <si>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</si>
  <si>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</si>
  <si>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</si>
  <si>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</si>
  <si>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</si>
  <si>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</si>
  <si>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</si>
  <si>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</si>
  <si>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</si>
  <si>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</si>
  <si>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</si>
  <si>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</si>
  <si>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</si>
  <si>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</si>
  <si>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</si>
  <si>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</si>
  <si>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</si>
  <si>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</si>
  <si>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</si>
  <si>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</si>
  <si>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</si>
  <si>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</si>
  <si>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</si>
  <si>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</si>
  <si>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</si>
  <si>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</si>
  <si>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</si>
  <si>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</si>
  <si>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</si>
  <si>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</si>
  <si>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</si>
  <si>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</si>
  <si>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</si>
  <si>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</si>
  <si>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</si>
  <si>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</si>
  <si>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</si>
  <si>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</si>
  <si>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</si>
  <si>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</si>
  <si>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</si>
  <si>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</si>
  <si>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</si>
  <si>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</si>
  <si>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</si>
  <si>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</si>
  <si>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</si>
  <si>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</si>
  <si>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</si>
  <si>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</si>
  <si>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</si>
  <si>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</si>
  <si>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</si>
  <si>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</si>
  <si>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</si>
  <si>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</si>
  <si>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</si>
  <si>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</si>
  <si>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</si>
  <si>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</si>
  <si>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</si>
  <si>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</si>
  <si>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</si>
  <si>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</si>
  <si>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</si>
  <si>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</si>
  <si>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</si>
  <si>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</si>
  <si>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</si>
  <si>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</si>
  <si>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</si>
  <si>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</si>
  <si>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</si>
  <si>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</si>
  <si>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</si>
  <si>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</si>
  <si>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</si>
  <si>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</si>
  <si>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</si>
  <si>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</si>
  <si>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</si>
  <si>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</si>
  <si>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</si>
  <si>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</si>
  <si>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</si>
  <si>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</si>
  <si>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</si>
  <si>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</si>
  <si>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</si>
  <si>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</si>
  <si>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</si>
  <si>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</si>
  <si>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</si>
  <si>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</si>
  <si>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</si>
  <si>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</si>
  <si>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</si>
  <si>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</si>
  <si>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</si>
  <si>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</si>
  <si>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</si>
  <si>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</si>
  <si>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</si>
  <si>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</si>
  <si>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</si>
  <si>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</si>
  <si>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</si>
  <si>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</si>
  <si>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</si>
  <si>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</si>
  <si>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</si>
  <si>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</si>
  <si>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</si>
  <si>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</si>
  <si>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</si>
  <si>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</si>
  <si>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</si>
  <si>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</si>
  <si>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</si>
  <si>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</si>
  <si>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</si>
  <si>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</si>
  <si>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</si>
  <si>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</si>
  <si>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</si>
  <si>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</si>
  <si>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</si>
  <si>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</si>
  <si>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</si>
  <si>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</si>
  <si>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</si>
  <si>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</si>
  <si>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</si>
  <si>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</si>
  <si>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</si>
  <si>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</si>
  <si>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</si>
  <si>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</si>
  <si>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</si>
  <si>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</si>
  <si>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</si>
  <si>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</si>
  <si>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</si>
  <si>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</si>
  <si>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</si>
  <si>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</si>
  <si>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</si>
  <si>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</si>
  <si>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</si>
  <si>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</si>
  <si>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</si>
  <si>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</si>
  <si>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</si>
  <si>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</si>
  <si>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</si>
  <si>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</si>
  <si>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</si>
  <si>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</si>
  <si>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</si>
  <si>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</si>
  <si>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</si>
  <si>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</si>
  <si>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</si>
  <si>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</si>
  <si>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</si>
  <si>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</si>
  <si>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</si>
  <si>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</si>
  <si>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</si>
  <si>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</si>
  <si>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</si>
  <si>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</si>
  <si>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</si>
  <si>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</si>
  <si>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</si>
  <si>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</si>
  <si>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</si>
  <si>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</si>
  <si>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</si>
  <si>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</si>
  <si>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</si>
  <si>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</si>
  <si>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</si>
  <si>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</si>
  <si>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</si>
  <si>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</si>
  <si>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</si>
  <si>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</si>
  <si>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</si>
  <si>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</si>
  <si>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</si>
  <si>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</si>
  <si>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</si>
  <si>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</si>
  <si>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</si>
  <si>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</si>
  <si>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</si>
  <si>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</si>
  <si>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</si>
  <si>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</si>
  <si>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</si>
  <si>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</si>
  <si>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</si>
  <si>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</si>
  <si>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</si>
  <si>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</si>
  <si>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</si>
  <si>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</si>
  <si>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</si>
  <si>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</si>
  <si>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</si>
  <si>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</si>
  <si>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</si>
  <si>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</si>
  <si>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</si>
  <si>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</si>
  <si>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</si>
  <si>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</si>
  <si>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</si>
  <si>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</si>
  <si>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</si>
  <si>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</si>
  <si>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</si>
  <si>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</si>
  <si>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</si>
  <si>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</si>
  <si>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</si>
  <si>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</si>
  <si>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</si>
  <si>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</si>
  <si>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</si>
  <si>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</si>
  <si>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</si>
  <si>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</si>
  <si>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</si>
  <si>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</si>
  <si>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</si>
  <si>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</si>
  <si>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</si>
  <si>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</si>
  <si>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</si>
  <si>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</si>
  <si>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</si>
  <si>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</si>
  <si>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</si>
  <si>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</si>
  <si>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</si>
  <si>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</si>
  <si>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</si>
  <si>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</si>
  <si>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</si>
  <si>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</si>
  <si>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</si>
  <si>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</si>
  <si>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</si>
  <si>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</si>
  <si>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</si>
  <si>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</si>
  <si>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</si>
  <si>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</si>
  <si>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</si>
  <si>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</si>
  <si>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</si>
  <si>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</si>
  <si>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</si>
  <si>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</si>
  <si>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</si>
  <si>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</si>
  <si>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</si>
  <si>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</si>
  <si>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</si>
  <si>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</si>
  <si>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</si>
  <si>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</si>
  <si>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</si>
  <si>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</si>
  <si>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</si>
  <si>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</si>
  <si>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</si>
  <si>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</si>
  <si>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</si>
  <si>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</si>
  <si>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</si>
  <si>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</si>
  <si>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</si>
  <si>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</si>
  <si>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</si>
  <si>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</si>
  <si>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</si>
  <si>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</si>
  <si>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</si>
  <si>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</si>
  <si>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</si>
  <si>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</si>
  <si>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</si>
  <si>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</si>
  <si>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</si>
  <si>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</si>
  <si>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</si>
  <si>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</si>
  <si>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</si>
  <si>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</si>
  <si>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</si>
  <si>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</si>
  <si>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</si>
  <si>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</si>
  <si>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</si>
  <si>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</si>
  <si>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</si>
  <si>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</si>
  <si>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</si>
  <si>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</si>
  <si>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</si>
  <si>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</si>
  <si>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</si>
  <si>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</si>
  <si>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</si>
  <si>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</si>
  <si>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</si>
  <si>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</si>
  <si>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</si>
  <si>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</si>
  <si>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</si>
  <si>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</si>
  <si>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</si>
  <si>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</si>
  <si>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</si>
  <si>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</si>
  <si>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</si>
  <si>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</si>
  <si>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</si>
  <si>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</si>
  <si>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</si>
  <si>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</si>
  <si>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</si>
  <si>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</si>
  <si>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</si>
  <si>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</si>
  <si>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</si>
  <si>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</si>
  <si>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</si>
  <si>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</si>
  <si>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</si>
  <si>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</si>
  <si>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</si>
  <si>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</si>
  <si>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</si>
  <si>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</si>
  <si>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</si>
  <si>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</si>
  <si>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</si>
  <si>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</si>
  <si>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</si>
  <si>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</si>
  <si>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</si>
  <si>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</si>
  <si>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</si>
  <si>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</si>
  <si>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</si>
  <si>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</si>
  <si>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</si>
  <si>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</si>
  <si>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</si>
  <si>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</si>
  <si>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</si>
  <si>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</si>
  <si>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</si>
  <si>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</si>
  <si>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</si>
  <si>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</si>
  <si>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</si>
  <si>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</si>
  <si>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</si>
  <si>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</si>
  <si>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</si>
  <si>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</si>
  <si>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</si>
  <si>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</si>
  <si>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</si>
  <si>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</si>
  <si>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</si>
  <si>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</si>
  <si>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</si>
  <si>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</si>
  <si>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</si>
  <si>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</si>
  <si>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</si>
  <si>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</si>
  <si>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</si>
  <si>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</si>
  <si>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</si>
  <si>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</si>
  <si>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</si>
  <si>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</si>
  <si>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</si>
  <si>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</si>
  <si>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</si>
  <si>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</si>
  <si>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</si>
  <si>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</si>
  <si>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</si>
  <si>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</si>
  <si>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</si>
  <si>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</si>
  <si>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</si>
  <si>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</si>
  <si>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</si>
  <si>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</si>
  <si>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</si>
  <si>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</si>
  <si>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</si>
  <si>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</si>
  <si>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</si>
  <si>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</si>
  <si>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</si>
  <si>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</si>
  <si>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</si>
  <si>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</si>
  <si>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</si>
  <si>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</si>
  <si>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</si>
  <si>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</si>
  <si>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</si>
  <si>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</si>
  <si>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</si>
  <si>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</si>
  <si>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</si>
  <si>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</si>
  <si>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</si>
  <si>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</si>
  <si>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</si>
  <si>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</si>
  <si>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</si>
  <si>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</si>
  <si>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</si>
  <si>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</si>
  <si>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</si>
  <si>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</si>
  <si>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</si>
  <si>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</si>
  <si>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</si>
  <si>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</si>
  <si>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</si>
  <si>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</si>
  <si>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</si>
  <si>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</si>
  <si>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</si>
  <si>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</si>
  <si>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</si>
  <si>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</si>
  <si>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</si>
  <si>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</si>
  <si>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</si>
  <si>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</si>
  <si>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</si>
  <si>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</si>
  <si>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</si>
  <si>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</si>
  <si>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</si>
  <si>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</si>
  <si>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</si>
  <si>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</si>
  <si>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</si>
  <si>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</si>
  <si>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</si>
  <si>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</si>
  <si>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</si>
  <si>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</si>
  <si>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</si>
  <si>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</si>
  <si>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</si>
  <si>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</si>
  <si>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</si>
  <si>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</si>
  <si>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</si>
  <si>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</si>
  <si>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</si>
  <si>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</si>
  <si>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</si>
  <si>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</si>
  <si>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</si>
  <si>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</si>
  <si>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</si>
  <si>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</si>
  <si>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</si>
  <si>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</si>
  <si>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</si>
  <si>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</si>
  <si>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</si>
  <si>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</si>
  <si>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</si>
  <si>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</si>
  <si>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</si>
  <si>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</si>
  <si>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</si>
  <si>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</si>
  <si>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</si>
  <si>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</si>
  <si>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</si>
  <si>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</si>
  <si>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</si>
  <si>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</si>
  <si>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</si>
  <si>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</si>
  <si>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</si>
  <si>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</si>
  <si>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</si>
  <si>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</si>
  <si>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</si>
  <si>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</si>
  <si>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</si>
  <si>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</si>
  <si>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</si>
  <si>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</si>
  <si>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</si>
  <si>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</si>
  <si>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</si>
  <si>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</si>
  <si>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</si>
  <si>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</si>
  <si>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</si>
  <si>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</si>
  <si>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</si>
  <si>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</si>
  <si>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</si>
  <si>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</si>
  <si>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</si>
  <si>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</si>
  <si>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</si>
  <si>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</si>
  <si>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</si>
  <si>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</si>
  <si>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</si>
  <si>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</si>
  <si>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</si>
  <si>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</si>
  <si>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</si>
  <si>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</si>
  <si>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</si>
  <si>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</si>
  <si>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</si>
  <si>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</si>
  <si>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</si>
  <si>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</si>
  <si>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</si>
  <si>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</si>
  <si>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</si>
  <si>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</si>
  <si>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</si>
  <si>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</si>
  <si>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</si>
  <si>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</si>
  <si>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</si>
  <si>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</si>
  <si>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</si>
  <si>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</si>
  <si>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</si>
  <si>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</si>
  <si>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</si>
  <si>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</si>
  <si>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</si>
  <si>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</si>
  <si>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</si>
  <si>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</si>
  <si>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</si>
  <si>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</si>
  <si>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</si>
  <si>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</si>
  <si>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</si>
  <si>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</si>
  <si>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</si>
  <si>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</si>
  <si>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</si>
  <si>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</si>
  <si>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</si>
  <si>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</si>
  <si>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</si>
  <si>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</si>
  <si>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</si>
  <si>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</si>
  <si>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</si>
  <si>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</si>
  <si>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</si>
  <si>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</si>
  <si>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</si>
  <si>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</si>
  <si>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</si>
  <si>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</si>
  <si>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</si>
  <si>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</si>
  <si>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</si>
  <si>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</si>
  <si>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</si>
  <si>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</si>
  <si>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</si>
  <si>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</si>
  <si>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</si>
  <si>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</si>
  <si>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</si>
  <si>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</si>
  <si>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</si>
  <si>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</si>
  <si>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</si>
  <si>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</si>
  <si>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</si>
  <si>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</si>
  <si>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</si>
  <si>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</si>
  <si>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</si>
  <si>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</si>
  <si>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</si>
  <si>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</si>
  <si>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</si>
  <si>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</si>
  <si>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</si>
  <si>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</si>
  <si>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</si>
  <si>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</si>
  <si>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</si>
  <si>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</si>
  <si>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</si>
  <si>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</si>
  <si>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</si>
  <si>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</si>
  <si>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</si>
  <si>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</si>
  <si>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</si>
  <si>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</si>
  <si>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</si>
  <si>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</si>
  <si>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</si>
  <si>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</si>
  <si>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</si>
  <si>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</si>
  <si>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</si>
  <si>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</si>
  <si>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</si>
  <si>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</si>
  <si>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</si>
  <si>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</si>
  <si>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</si>
  <si>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</si>
  <si>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</si>
  <si>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</si>
  <si>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</si>
  <si>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</si>
  <si>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</si>
  <si>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</si>
  <si>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</si>
  <si>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</si>
  <si>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</si>
  <si>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</si>
  <si>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</si>
  <si>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</si>
  <si>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</si>
  <si>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</si>
  <si>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</si>
  <si>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</si>
  <si>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</si>
  <si>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</si>
  <si>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</si>
  <si>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</si>
  <si>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</si>
  <si>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</si>
  <si>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</si>
  <si>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</si>
  <si>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</si>
  <si>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</si>
  <si>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</si>
  <si>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</si>
  <si>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</si>
  <si>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</si>
  <si>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</si>
  <si>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</si>
  <si>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</si>
  <si>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</si>
  <si>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</si>
  <si>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</si>
  <si>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</si>
  <si>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</si>
  <si>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</si>
  <si>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</si>
  <si>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</si>
  <si>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</si>
  <si>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</si>
  <si>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</si>
  <si>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</si>
  <si>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</si>
  <si>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</si>
  <si>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</si>
  <si>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</si>
  <si>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</si>
  <si>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</si>
  <si>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</si>
  <si>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</si>
  <si>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</si>
  <si>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</si>
  <si>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</si>
  <si>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</si>
  <si>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</si>
  <si>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</si>
  <si>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</si>
  <si>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</si>
  <si>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</si>
  <si>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Ana Margoth Mora Navarro</t>
  </si>
  <si>
    <t>Contador Municipal</t>
  </si>
  <si>
    <t>Alcaldesa Municipal</t>
  </si>
  <si>
    <t>Del 01 de enero 2024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</si>
</sst>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3" fillId="0" borderId="4" xfId="0" applyFont="1" applyBorder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4" fontId="7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6.Junio/Otros%20Estados/15603T22024_ESTADO_DE_CAMBIO_DE_PATRIMONIO_NET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CambiosPatrimonioNeto"/>
      <sheetName val="Data"/>
      <sheetName val="ECP"/>
    </sheetNames>
    <sheetDataSet>
      <sheetData sheetId="0" refreshError="1"/>
      <sheetData sheetId="1" refreshError="1">
        <row r="1">
          <cell r="F1" t="str">
            <v>B1</v>
          </cell>
          <cell r="M1" t="str">
            <v>Municipalidad de Buenos Aires</v>
          </cell>
        </row>
        <row r="2">
          <cell r="A2" t="str">
            <v>15603T22024</v>
          </cell>
          <cell r="D2" t="str">
            <v>2024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Normal="100" workbookViewId="0">
      <selection activeCell="B5" sqref="B5"/>
    </sheetView>
  </sheetViews>
  <sheetFormatPr baseColWidth="10" defaultColWidth="11.42578125" defaultRowHeight="16.5" x14ac:dyDescent="0.25"/>
  <cols>
    <col min="1" max="1" width="12.42578125" style="26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13" customWidth="1"/>
    <col min="9" max="11" width="24.85546875" style="5" customWidth="1"/>
    <col min="12" max="12" width="11.42578125" style="5"/>
    <col min="13" max="13" width="15.85546875" style="5" bestFit="1" customWidth="1"/>
    <col min="14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A1" s="24"/>
      <c r="B1" s="25" t="str">
        <f>IF([1]Data!A2="","",[1]Data!M1)</f>
        <v>Municipalidad de Buenos Aires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4.5" customHeight="1" x14ac:dyDescent="0.25">
      <c r="B2" s="27"/>
      <c r="C2" s="10"/>
      <c r="D2" s="27"/>
      <c r="E2" s="27"/>
      <c r="F2" s="27"/>
      <c r="G2" s="27"/>
      <c r="H2" s="27"/>
      <c r="I2" s="27"/>
      <c r="J2" s="27"/>
      <c r="K2" s="27"/>
    </row>
    <row r="3" spans="1:11" s="11" customFormat="1" ht="18" x14ac:dyDescent="0.25">
      <c r="A3" s="25" t="s">
        <v>691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1" customFormat="1" ht="18" x14ac:dyDescent="0.25">
      <c r="A4" s="28"/>
      <c r="B4" s="25" t="s">
        <v>721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1" customFormat="1" ht="17.25" customHeight="1" x14ac:dyDescent="0.25">
      <c r="A5" s="29" t="s">
        <v>692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11" customFormat="1" ht="15" customHeight="1" x14ac:dyDescent="0.25">
      <c r="A6" s="62" t="s">
        <v>698</v>
      </c>
      <c r="B6" s="62" t="s">
        <v>0</v>
      </c>
      <c r="C6" s="65"/>
      <c r="D6" s="47" t="s">
        <v>1</v>
      </c>
      <c r="E6" s="50" t="s">
        <v>2</v>
      </c>
      <c r="F6" s="50" t="s">
        <v>3</v>
      </c>
      <c r="G6" s="50" t="s">
        <v>4</v>
      </c>
      <c r="H6" s="50" t="s">
        <v>5</v>
      </c>
      <c r="I6" s="50" t="s">
        <v>25</v>
      </c>
      <c r="J6" s="50" t="s">
        <v>26</v>
      </c>
      <c r="K6" s="53" t="s">
        <v>699</v>
      </c>
    </row>
    <row r="7" spans="1:11" ht="15" customHeight="1" x14ac:dyDescent="0.25">
      <c r="A7" s="63"/>
      <c r="B7" s="63"/>
      <c r="C7" s="66"/>
      <c r="D7" s="48"/>
      <c r="E7" s="51"/>
      <c r="F7" s="51"/>
      <c r="G7" s="51"/>
      <c r="H7" s="51"/>
      <c r="I7" s="51"/>
      <c r="J7" s="51"/>
      <c r="K7" s="54"/>
    </row>
    <row r="8" spans="1:11" s="6" customFormat="1" ht="15" customHeight="1" x14ac:dyDescent="0.25">
      <c r="A8" s="63"/>
      <c r="B8" s="63"/>
      <c r="C8" s="66"/>
      <c r="D8" s="49"/>
      <c r="E8" s="52"/>
      <c r="F8" s="52"/>
      <c r="G8" s="52"/>
      <c r="H8" s="52"/>
      <c r="I8" s="52"/>
      <c r="J8" s="52"/>
      <c r="K8" s="55"/>
    </row>
    <row r="9" spans="1:11" s="6" customFormat="1" ht="12" customHeight="1" x14ac:dyDescent="0.25">
      <c r="A9" s="63"/>
      <c r="B9" s="63"/>
      <c r="C9" s="66"/>
      <c r="D9" s="60">
        <v>311</v>
      </c>
      <c r="E9" s="60">
        <v>312</v>
      </c>
      <c r="F9" s="60">
        <v>313</v>
      </c>
      <c r="G9" s="60">
        <v>314</v>
      </c>
      <c r="H9" s="60">
        <v>315</v>
      </c>
      <c r="I9" s="60">
        <v>321</v>
      </c>
      <c r="J9" s="60">
        <v>322</v>
      </c>
      <c r="K9" s="68"/>
    </row>
    <row r="10" spans="1:11" ht="12" customHeight="1" x14ac:dyDescent="0.25">
      <c r="A10" s="63"/>
      <c r="B10" s="64"/>
      <c r="C10" s="67"/>
      <c r="D10" s="61"/>
      <c r="E10" s="61"/>
      <c r="F10" s="61"/>
      <c r="G10" s="61"/>
      <c r="H10" s="61"/>
      <c r="I10" s="61"/>
      <c r="J10" s="61"/>
      <c r="K10" s="69"/>
    </row>
    <row r="11" spans="1:11" ht="27" customHeight="1" x14ac:dyDescent="0.25">
      <c r="B11" s="30" t="str">
        <f>IF([1]Data!A2="","","Saldos al 31/12/"&amp; [1]Data!D2- 1)</f>
        <v>Saldos al 31/12/2023</v>
      </c>
      <c r="C11" s="31"/>
      <c r="D11" s="32">
        <v>0.52</v>
      </c>
      <c r="E11" s="33">
        <v>0</v>
      </c>
      <c r="F11" s="33">
        <v>0</v>
      </c>
      <c r="G11" s="33">
        <v>0</v>
      </c>
      <c r="H11" s="32">
        <v>164134318.71639001</v>
      </c>
      <c r="I11" s="33">
        <v>0</v>
      </c>
      <c r="J11" s="33">
        <v>0</v>
      </c>
      <c r="K11" s="33">
        <f>SUM(D11:J11)</f>
        <v>164134319.23639002</v>
      </c>
    </row>
    <row r="12" spans="1:11" s="23" customFormat="1" ht="25.5" customHeight="1" x14ac:dyDescent="0.25">
      <c r="A12" s="56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9.25" customHeight="1" x14ac:dyDescent="0.25">
      <c r="A13" s="26" t="s">
        <v>28</v>
      </c>
      <c r="B13" s="34" t="s">
        <v>29</v>
      </c>
      <c r="C13" s="35"/>
      <c r="D13" s="16">
        <v>0</v>
      </c>
      <c r="E13" s="36"/>
      <c r="F13" s="37"/>
      <c r="G13" s="37"/>
      <c r="H13" s="37"/>
      <c r="I13" s="37"/>
      <c r="J13" s="37"/>
      <c r="K13" s="33">
        <f t="shared" ref="K13:K30" si="0">SUM(D13:J13)</f>
        <v>0</v>
      </c>
    </row>
    <row r="14" spans="1:11" ht="26.25" customHeight="1" x14ac:dyDescent="0.25">
      <c r="A14" s="26" t="s">
        <v>30</v>
      </c>
      <c r="B14" s="34" t="s">
        <v>31</v>
      </c>
      <c r="C14" s="35"/>
      <c r="D14" s="16">
        <v>0</v>
      </c>
      <c r="E14" s="36"/>
      <c r="F14" s="37"/>
      <c r="G14" s="37"/>
      <c r="H14" s="37"/>
      <c r="I14" s="37"/>
      <c r="J14" s="37"/>
      <c r="K14" s="33">
        <f t="shared" si="0"/>
        <v>0</v>
      </c>
    </row>
    <row r="15" spans="1:11" ht="28.5" customHeight="1" x14ac:dyDescent="0.25">
      <c r="A15" s="26" t="s">
        <v>32</v>
      </c>
      <c r="B15" s="34" t="s">
        <v>33</v>
      </c>
      <c r="C15" s="35"/>
      <c r="D15" s="37"/>
      <c r="E15" s="16">
        <v>0</v>
      </c>
      <c r="F15" s="37"/>
      <c r="G15" s="37"/>
      <c r="H15" s="37"/>
      <c r="I15" s="37"/>
      <c r="J15" s="37"/>
      <c r="K15" s="33">
        <f t="shared" si="0"/>
        <v>0</v>
      </c>
    </row>
    <row r="16" spans="1:11" ht="26.25" customHeight="1" x14ac:dyDescent="0.25">
      <c r="A16" s="26" t="s">
        <v>34</v>
      </c>
      <c r="B16" s="34" t="s">
        <v>35</v>
      </c>
      <c r="C16" s="35"/>
      <c r="D16" s="37"/>
      <c r="E16" s="16">
        <v>0</v>
      </c>
      <c r="F16" s="37"/>
      <c r="G16" s="37"/>
      <c r="H16" s="37"/>
      <c r="I16" s="37"/>
      <c r="J16" s="37"/>
      <c r="K16" s="33">
        <f t="shared" si="0"/>
        <v>0</v>
      </c>
    </row>
    <row r="17" spans="1:13" ht="26.25" customHeight="1" x14ac:dyDescent="0.25">
      <c r="A17" s="38" t="s">
        <v>36</v>
      </c>
      <c r="B17" s="34" t="s">
        <v>37</v>
      </c>
      <c r="C17" s="35"/>
      <c r="D17" s="37"/>
      <c r="E17" s="37"/>
      <c r="F17" s="16">
        <v>0</v>
      </c>
      <c r="G17" s="39"/>
      <c r="H17" s="39"/>
      <c r="I17" s="37"/>
      <c r="J17" s="37"/>
      <c r="K17" s="33">
        <f t="shared" si="0"/>
        <v>0</v>
      </c>
    </row>
    <row r="18" spans="1:13" ht="26.25" customHeight="1" x14ac:dyDescent="0.25">
      <c r="A18" s="38" t="s">
        <v>38</v>
      </c>
      <c r="B18" s="34" t="s">
        <v>6</v>
      </c>
      <c r="C18" s="35"/>
      <c r="D18" s="37"/>
      <c r="E18" s="37"/>
      <c r="F18" s="16">
        <v>0</v>
      </c>
      <c r="G18" s="37"/>
      <c r="H18" s="37"/>
      <c r="I18" s="37"/>
      <c r="J18" s="37"/>
      <c r="K18" s="33">
        <f t="shared" si="0"/>
        <v>0</v>
      </c>
    </row>
    <row r="19" spans="1:13" ht="26.25" customHeight="1" x14ac:dyDescent="0.25">
      <c r="A19" s="26" t="s">
        <v>39</v>
      </c>
      <c r="B19" s="34" t="s">
        <v>40</v>
      </c>
      <c r="C19" s="35"/>
      <c r="D19" s="37"/>
      <c r="E19" s="37"/>
      <c r="F19" s="40"/>
      <c r="G19" s="16">
        <v>0</v>
      </c>
      <c r="H19" s="39"/>
      <c r="I19" s="37"/>
      <c r="J19" s="37"/>
      <c r="K19" s="33">
        <f t="shared" si="0"/>
        <v>0</v>
      </c>
    </row>
    <row r="20" spans="1:13" ht="26.25" customHeight="1" x14ac:dyDescent="0.25">
      <c r="A20" s="26" t="s">
        <v>41</v>
      </c>
      <c r="B20" s="34" t="s">
        <v>42</v>
      </c>
      <c r="C20" s="41"/>
      <c r="D20" s="37"/>
      <c r="E20" s="37"/>
      <c r="F20" s="40"/>
      <c r="G20" s="16">
        <v>0</v>
      </c>
      <c r="H20" s="37"/>
      <c r="I20" s="37"/>
      <c r="J20" s="37"/>
      <c r="K20" s="33">
        <f t="shared" si="0"/>
        <v>0</v>
      </c>
    </row>
    <row r="21" spans="1:13" ht="26.25" customHeight="1" x14ac:dyDescent="0.25">
      <c r="A21" s="26" t="s">
        <v>43</v>
      </c>
      <c r="B21" s="34" t="s">
        <v>44</v>
      </c>
      <c r="C21" s="35"/>
      <c r="D21" s="37"/>
      <c r="E21" s="37"/>
      <c r="F21" s="40"/>
      <c r="G21" s="16">
        <v>0</v>
      </c>
      <c r="H21" s="37"/>
      <c r="I21" s="39"/>
      <c r="J21" s="39"/>
      <c r="K21" s="33">
        <f t="shared" si="0"/>
        <v>0</v>
      </c>
    </row>
    <row r="22" spans="1:13" ht="26.25" customHeight="1" x14ac:dyDescent="0.25">
      <c r="A22" s="26" t="s">
        <v>45</v>
      </c>
      <c r="B22" s="34" t="s">
        <v>46</v>
      </c>
      <c r="C22" s="42"/>
      <c r="D22" s="37"/>
      <c r="E22" s="37"/>
      <c r="F22" s="40"/>
      <c r="G22" s="16">
        <v>0</v>
      </c>
      <c r="H22" s="37"/>
      <c r="I22" s="37"/>
      <c r="J22" s="37"/>
      <c r="K22" s="33">
        <f t="shared" si="0"/>
        <v>0</v>
      </c>
    </row>
    <row r="23" spans="1:13" ht="26.25" customHeight="1" x14ac:dyDescent="0.25">
      <c r="A23" s="26" t="s">
        <v>47</v>
      </c>
      <c r="B23" s="34" t="s">
        <v>48</v>
      </c>
      <c r="C23" s="35"/>
      <c r="D23" s="37"/>
      <c r="E23" s="37"/>
      <c r="F23" s="37"/>
      <c r="G23" s="37"/>
      <c r="H23" s="16">
        <v>-18617.96974003315</v>
      </c>
      <c r="I23" s="37"/>
      <c r="J23" s="37"/>
      <c r="K23" s="33">
        <f t="shared" si="0"/>
        <v>-18617.96974003315</v>
      </c>
    </row>
    <row r="24" spans="1:13" ht="26.25" customHeight="1" x14ac:dyDescent="0.25">
      <c r="A24" s="26" t="s">
        <v>49</v>
      </c>
      <c r="B24" s="34" t="s">
        <v>50</v>
      </c>
      <c r="C24" s="42"/>
      <c r="D24" s="37"/>
      <c r="E24" s="37"/>
      <c r="F24" s="37"/>
      <c r="G24" s="37"/>
      <c r="H24" s="16">
        <v>1586466.17</v>
      </c>
      <c r="I24" s="37"/>
      <c r="J24" s="37"/>
      <c r="K24" s="33">
        <f t="shared" si="0"/>
        <v>1586466.17</v>
      </c>
      <c r="M24" s="43"/>
    </row>
    <row r="25" spans="1:13" ht="33.75" customHeight="1" x14ac:dyDescent="0.25">
      <c r="A25" s="26" t="s">
        <v>51</v>
      </c>
      <c r="B25" s="34" t="s">
        <v>52</v>
      </c>
      <c r="C25" s="35"/>
      <c r="D25" s="37"/>
      <c r="E25" s="37"/>
      <c r="F25" s="37"/>
      <c r="G25" s="37"/>
      <c r="H25" s="39"/>
      <c r="I25" s="16">
        <v>0</v>
      </c>
      <c r="J25" s="37"/>
      <c r="K25" s="33">
        <f t="shared" si="0"/>
        <v>0</v>
      </c>
    </row>
    <row r="26" spans="1:13" ht="33.75" customHeight="1" x14ac:dyDescent="0.25">
      <c r="A26" s="26" t="s">
        <v>53</v>
      </c>
      <c r="B26" s="34" t="s">
        <v>54</v>
      </c>
      <c r="C26" s="35"/>
      <c r="D26" s="37"/>
      <c r="E26" s="37"/>
      <c r="F26" s="37"/>
      <c r="G26" s="37"/>
      <c r="H26" s="37"/>
      <c r="I26" s="16">
        <v>0</v>
      </c>
      <c r="J26" s="37"/>
      <c r="K26" s="33">
        <f t="shared" si="0"/>
        <v>0</v>
      </c>
    </row>
    <row r="27" spans="1:13" ht="33.75" customHeight="1" x14ac:dyDescent="0.25">
      <c r="A27" s="26" t="s">
        <v>55</v>
      </c>
      <c r="B27" s="34" t="s">
        <v>56</v>
      </c>
      <c r="C27" s="35"/>
      <c r="D27" s="37"/>
      <c r="E27" s="37"/>
      <c r="F27" s="37"/>
      <c r="G27" s="37"/>
      <c r="H27" s="37"/>
      <c r="I27" s="37"/>
      <c r="J27" s="17">
        <v>0</v>
      </c>
      <c r="K27" s="33">
        <f t="shared" si="0"/>
        <v>0</v>
      </c>
    </row>
    <row r="28" spans="1:13" ht="33.75" customHeight="1" x14ac:dyDescent="0.25">
      <c r="A28" s="26" t="s">
        <v>57</v>
      </c>
      <c r="B28" s="34" t="s">
        <v>58</v>
      </c>
      <c r="C28" s="35"/>
      <c r="D28" s="37"/>
      <c r="E28" s="37"/>
      <c r="F28" s="37"/>
      <c r="G28" s="37"/>
      <c r="H28" s="37"/>
      <c r="I28" s="37"/>
      <c r="J28" s="17">
        <v>0</v>
      </c>
      <c r="K28" s="33">
        <f t="shared" si="0"/>
        <v>0</v>
      </c>
    </row>
    <row r="29" spans="1:13" ht="33.75" customHeight="1" x14ac:dyDescent="0.25">
      <c r="A29" s="26" t="s">
        <v>59</v>
      </c>
      <c r="B29" s="34" t="s">
        <v>60</v>
      </c>
      <c r="C29" s="35"/>
      <c r="D29" s="37"/>
      <c r="E29" s="37"/>
      <c r="F29" s="37"/>
      <c r="G29" s="37"/>
      <c r="H29" s="37"/>
      <c r="I29" s="37"/>
      <c r="J29" s="17">
        <v>0</v>
      </c>
      <c r="K29" s="33">
        <f t="shared" si="0"/>
        <v>0</v>
      </c>
    </row>
    <row r="30" spans="1:13" ht="33.75" customHeight="1" x14ac:dyDescent="0.25">
      <c r="A30" s="26" t="s">
        <v>61</v>
      </c>
      <c r="B30" s="34" t="s">
        <v>62</v>
      </c>
      <c r="C30" s="35"/>
      <c r="D30" s="37"/>
      <c r="E30" s="37"/>
      <c r="F30" s="37"/>
      <c r="G30" s="37"/>
      <c r="H30" s="37"/>
      <c r="I30" s="37"/>
      <c r="J30" s="17">
        <v>0</v>
      </c>
      <c r="K30" s="33">
        <f t="shared" si="0"/>
        <v>0</v>
      </c>
    </row>
    <row r="31" spans="1:13" ht="26.25" customHeight="1" x14ac:dyDescent="0.25">
      <c r="A31" s="44"/>
      <c r="B31" s="45" t="s">
        <v>7</v>
      </c>
      <c r="C31" s="44"/>
      <c r="D31" s="18">
        <f>SUM(D13:D30)</f>
        <v>0</v>
      </c>
      <c r="E31" s="18">
        <f t="shared" ref="E31:K31" si="1">SUM(E13:E30)</f>
        <v>0</v>
      </c>
      <c r="F31" s="18">
        <f t="shared" si="1"/>
        <v>0</v>
      </c>
      <c r="G31" s="18">
        <f t="shared" si="1"/>
        <v>0</v>
      </c>
      <c r="H31" s="18">
        <f t="shared" si="1"/>
        <v>1567848.2002599668</v>
      </c>
      <c r="I31" s="18">
        <f t="shared" si="1"/>
        <v>0</v>
      </c>
      <c r="J31" s="18">
        <f t="shared" si="1"/>
        <v>0</v>
      </c>
      <c r="K31" s="18">
        <f t="shared" si="1"/>
        <v>1567848.2002599668</v>
      </c>
    </row>
    <row r="32" spans="1:13" ht="26.25" customHeight="1" x14ac:dyDescent="0.25">
      <c r="A32" s="19"/>
      <c r="B32" s="20" t="s">
        <v>63</v>
      </c>
      <c r="C32" s="21"/>
      <c r="D32" s="22">
        <f>+D31+D11+D12</f>
        <v>0.52</v>
      </c>
      <c r="E32" s="22">
        <f t="shared" ref="E32:K32" si="2">+E31+E11+E12</f>
        <v>0</v>
      </c>
      <c r="F32" s="22">
        <f t="shared" si="2"/>
        <v>0</v>
      </c>
      <c r="G32" s="22">
        <f t="shared" si="2"/>
        <v>0</v>
      </c>
      <c r="H32" s="22">
        <f>+H31+H11+H12</f>
        <v>165702166.91664997</v>
      </c>
      <c r="I32" s="22">
        <f t="shared" si="2"/>
        <v>0</v>
      </c>
      <c r="J32" s="22">
        <f t="shared" si="2"/>
        <v>0</v>
      </c>
      <c r="K32" s="22">
        <f t="shared" si="2"/>
        <v>165702167.43664998</v>
      </c>
    </row>
    <row r="33" spans="1:9" ht="15" customHeight="1" x14ac:dyDescent="0.25">
      <c r="B33" s="11" t="s">
        <v>8</v>
      </c>
      <c r="C33" s="12"/>
      <c r="D33" s="12"/>
    </row>
    <row r="35" spans="1:9" s="7" customFormat="1" ht="16.5" customHeight="1" x14ac:dyDescent="0.25">
      <c r="A35" s="15"/>
      <c r="B35" s="46" t="s">
        <v>717</v>
      </c>
      <c r="C35" s="9"/>
      <c r="E35" s="8"/>
      <c r="F35" s="8"/>
      <c r="H35" s="46" t="s">
        <v>718</v>
      </c>
      <c r="I35" s="8"/>
    </row>
    <row r="36" spans="1:9" s="7" customFormat="1" ht="16.5" customHeight="1" x14ac:dyDescent="0.25">
      <c r="A36" s="15"/>
      <c r="B36" s="46"/>
      <c r="C36" s="9"/>
      <c r="E36" s="8"/>
      <c r="F36" s="8"/>
      <c r="H36" s="46"/>
      <c r="I36" s="8"/>
    </row>
    <row r="37" spans="1:9" s="7" customFormat="1" ht="16.5" customHeight="1" x14ac:dyDescent="0.25">
      <c r="A37" s="15"/>
      <c r="B37" s="46" t="s">
        <v>719</v>
      </c>
      <c r="C37" s="9"/>
      <c r="E37" s="8"/>
      <c r="F37" s="8"/>
      <c r="H37" s="46" t="s">
        <v>720</v>
      </c>
      <c r="I37" s="8"/>
    </row>
    <row r="38" spans="1:9" s="7" customFormat="1" ht="16.5" customHeight="1" x14ac:dyDescent="0.25">
      <c r="A38" s="15"/>
      <c r="B38" s="58" t="s">
        <v>700</v>
      </c>
      <c r="C38" s="58"/>
      <c r="E38" s="59" t="s">
        <v>704</v>
      </c>
      <c r="F38" s="59"/>
      <c r="H38" s="59" t="s">
        <v>19</v>
      </c>
      <c r="I38" s="59"/>
    </row>
    <row r="39" spans="1:9" x14ac:dyDescent="0.25">
      <c r="C39" s="14"/>
    </row>
  </sheetData>
  <protectedRanges>
    <protectedRange sqref="D12:J30 E11:G11 I11:J11" name="Rango1_1"/>
    <protectedRange sqref="E35:F35 I35 A35 C35" name="Rango2_1_1"/>
    <protectedRange sqref="D11" name="Rango1_1_1"/>
    <protectedRange sqref="H11" name="Rango1_2_1"/>
    <protectedRange sqref="B35" name="Rango2_1_2"/>
    <protectedRange sqref="H35" name="Rango2_1_1_1"/>
  </protectedRanges>
  <mergeCells count="23">
    <mergeCell ref="A12:K12"/>
    <mergeCell ref="B38:C38"/>
    <mergeCell ref="H38:I38"/>
    <mergeCell ref="E38:F38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I6:I8"/>
    <mergeCell ref="D6:D8"/>
    <mergeCell ref="J6:J8"/>
    <mergeCell ref="K6:K8"/>
    <mergeCell ref="E6:E8"/>
    <mergeCell ref="F6:F8"/>
    <mergeCell ref="G6:G8"/>
    <mergeCell ref="H6:H8"/>
  </mergeCells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/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/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15603M102024</v>
      </c>
      <c r="B2" t="str">
        <f ca="1">LEFT(A2,LEN(A2)-6)</f>
        <v>15603M</v>
      </c>
      <c r="C2" t="str">
        <f ca="1">LEFT(RIGHT(A2,6),2)</f>
        <v>10</v>
      </c>
      <c r="D2" t="str">
        <f ca="1">RIGHT(A2,4)</f>
        <v>2024</v>
      </c>
      <c r="E2">
        <v>1</v>
      </c>
      <c r="G2" t="str">
        <f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15603M</v>
      </c>
      <c r="C3" t="str">
        <f ca="1">LEFT(RIGHT(A2,6),2)</f>
        <v>10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15603M</v>
      </c>
      <c r="C4" t="str">
        <f ca="1">LEFT(RIGHT(A2,6),2)</f>
        <v>10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15603M</v>
      </c>
      <c r="C5" t="str">
        <f ca="1">LEFT(RIGHT(A2,6),2)</f>
        <v>10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15603M</v>
      </c>
      <c r="C6" t="str">
        <f ca="1">LEFT(RIGHT(A2,6),2)</f>
        <v>10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15603M</v>
      </c>
      <c r="C7" t="str">
        <f ca="1">LEFT(RIGHT(A2,6),2)</f>
        <v>10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15603M</v>
      </c>
      <c r="C8" t="str">
        <f ca="1">LEFT(RIGHT(A2,6),2)</f>
        <v>10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15603M</v>
      </c>
      <c r="C9" t="str">
        <f ca="1">LEFT(RIGHT(A2,6),2)</f>
        <v>10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15603M</v>
      </c>
      <c r="C10" t="str">
        <f ca="1">LEFT(RIGHT(A2,6),2)</f>
        <v>10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15603M</v>
      </c>
      <c r="C11" t="str">
        <f ca="1">LEFT(RIGHT(A2,6),2)</f>
        <v>10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15603M</v>
      </c>
      <c r="C12" t="str">
        <f ca="1">LEFT(RIGHT(A2,6),2)</f>
        <v>10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15603M</v>
      </c>
      <c r="C13" t="str">
        <f ca="1">LEFT(RIGHT(A2,6),2)</f>
        <v>10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-18617.96974003315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-18617.96974003315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15603M</v>
      </c>
      <c r="C14" t="str">
        <f ca="1">LEFT(RIGHT(A2,6),2)</f>
        <v>10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1586466.17</v>
      </c>
      <c r="N14">
        <f>EstadoCambiosPatrimonioNeto!I24</f>
        <v>0</v>
      </c>
      <c r="O14">
        <f>EstadoCambiosPatrimonioNeto!J24</f>
        <v>0</v>
      </c>
      <c r="P14">
        <f>EstadoCambiosPatrimonioNeto!K24</f>
        <v>1586466.17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15603M</v>
      </c>
      <c r="C15" t="str">
        <f ca="1">LEFT(RIGHT(A2,6),2)</f>
        <v>10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15603M</v>
      </c>
      <c r="C16" t="str">
        <f ca="1">LEFT(RIGHT(A2,6),2)</f>
        <v>10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15603M</v>
      </c>
      <c r="C17" t="str">
        <f ca="1">LEFT(RIGHT(A2,6),2)</f>
        <v>10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15603M</v>
      </c>
      <c r="C18" t="str">
        <f ca="1">LEFT(RIGHT(A2,6),2)</f>
        <v>10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15603M</v>
      </c>
      <c r="C19" t="str">
        <f ca="1">LEFT(RIGHT(A2,6),2)</f>
        <v>10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15603M</v>
      </c>
      <c r="C20" t="str">
        <f ca="1">LEFT(RIGHT(A2,6),2)</f>
        <v>10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15603M</v>
      </c>
      <c r="C21" t="str">
        <f ca="1">LEFT(RIGHT(A2,6),2)</f>
        <v>10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1567848.2002599668</v>
      </c>
      <c r="N21">
        <f>EstadoCambiosPatrimonioNeto!I31</f>
        <v>0</v>
      </c>
      <c r="O21">
        <f>EstadoCambiosPatrimonioNeto!J31</f>
        <v>0</v>
      </c>
      <c r="P21">
        <f>EstadoCambiosPatrimonioNeto!K31</f>
        <v>1567848.2002599668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15603M</v>
      </c>
      <c r="C22" t="str">
        <f ca="1">LEFT(RIGHT(A2,6),2)</f>
        <v>10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165702166.91664997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165702167.43664998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2024-11-11T19:55:57Z</cp:lastPrinted>
  <dcterms:created xsi:type="dcterms:W3CDTF">2015-08-12T14:32:22Z</dcterms:created>
  <dcterms:modified xsi:type="dcterms:W3CDTF">2024-11-26T14:23:02Z</dcterms:modified>
</cp:coreProperties>
</file>