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3\0. ESTADOS FINANCIEROS MUNIBA\11. EEFF NOVIEMBRE\Otros Estados\"/>
    </mc:Choice>
  </mc:AlternateContent>
  <bookViews>
    <workbookView xWindow="0" yWindow="0" windowWidth="28800" windowHeight="12000"/>
  </bookViews>
  <sheets>
    <sheet name="EstadoCambiosPatrimonioNeto" sheetId="4" r:id="rId1"/>
    <sheet name="Data" sheetId="5" r:id="rId2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G31" i="4"/>
  <c r="G32" i="4" s="1"/>
  <c r="F31" i="4"/>
  <c r="F32" i="4" s="1"/>
  <c r="E31" i="4"/>
  <c r="E32" i="4" s="1"/>
  <c r="D31" i="4"/>
  <c r="D32" i="4" s="1"/>
  <c r="A2" i="5" l="1"/>
  <c r="A11" i="4" l="1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N22" i="5"/>
  <c r="O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L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B11" i="4" l="1"/>
  <c r="G2" i="5" s="1"/>
  <c r="Z1" i="5"/>
  <c r="AD1" i="5"/>
  <c r="AE1" i="5"/>
  <c r="AC1" i="5"/>
  <c r="AB1" i="5"/>
  <c r="AA1" i="5"/>
  <c r="Y1" i="5" l="1"/>
  <c r="M13" i="5" l="1"/>
  <c r="H31" i="4"/>
  <c r="M21" i="5" s="1"/>
  <c r="K23" i="4"/>
  <c r="K31" i="4" s="1"/>
  <c r="P21" i="5" l="1"/>
  <c r="K32" i="4"/>
  <c r="P22" i="5" s="1"/>
  <c r="H32" i="4"/>
  <c r="P13" i="5"/>
  <c r="M22" i="5" l="1"/>
</calcChain>
</file>

<file path=xl/sharedStrings.xml><?xml version="1.0" encoding="utf-8"?>
<sst xmlns="http://schemas.openxmlformats.org/spreadsheetml/2006/main" count="725" uniqueCount="722">
  <si>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</si>
  <si>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</si>
  <si>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</si>
  <si>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</si>
  <si>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</si>
  <si>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</si>
  <si>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</si>
  <si>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</si>
  <si>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</si>
  <si>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</si>
  <si>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</si>
  <si>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</si>
  <si>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</si>
  <si>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</si>
  <si>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</si>
  <si>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</si>
  <si>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</si>
  <si>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</si>
  <si>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</si>
  <si>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</si>
  <si>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</si>
  <si>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</si>
  <si>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</si>
  <si>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</si>
  <si>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</si>
  <si>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</si>
  <si>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</si>
  <si>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</si>
  <si>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</si>
  <si>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</si>
  <si>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</si>
  <si>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</si>
  <si>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</si>
  <si>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</si>
  <si>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</si>
  <si>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</si>
  <si>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</si>
  <si>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</si>
  <si>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</si>
  <si>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</si>
  <si>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</si>
  <si>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</si>
  <si>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</si>
  <si>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</si>
  <si>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</si>
  <si>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</si>
  <si>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</si>
  <si>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</si>
  <si>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</si>
  <si>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</si>
  <si>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</si>
  <si>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</si>
  <si>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</si>
  <si>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</si>
  <si>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</si>
  <si>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</si>
  <si>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</si>
  <si>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</si>
  <si>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</si>
  <si>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</si>
  <si>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</si>
  <si>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</si>
  <si>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</si>
  <si>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</si>
  <si>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</si>
  <si>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</si>
  <si>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</si>
  <si>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</si>
  <si>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</si>
  <si>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</si>
  <si>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</si>
  <si>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</si>
  <si>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</si>
  <si>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</si>
  <si>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</si>
  <si>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</si>
  <si>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</si>
  <si>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</si>
  <si>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</si>
  <si>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</si>
  <si>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</si>
  <si>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</si>
  <si>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</si>
  <si>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</si>
  <si>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</si>
  <si>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</si>
  <si>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</si>
  <si>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</si>
  <si>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</si>
  <si>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</si>
  <si>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</si>
  <si>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</si>
  <si>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</si>
  <si>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</si>
  <si>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</si>
  <si>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</si>
  <si>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</si>
  <si>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</si>
  <si>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</si>
  <si>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</si>
  <si>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</si>
  <si>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</si>
  <si>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</si>
  <si>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</si>
  <si>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</si>
  <si>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</si>
  <si>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</si>
  <si>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</si>
  <si>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</si>
  <si>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</si>
  <si>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</si>
  <si>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</si>
  <si>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</si>
  <si>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</si>
  <si>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</si>
  <si>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</si>
  <si>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</si>
  <si>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</si>
  <si>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</si>
  <si>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</si>
  <si>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</si>
  <si>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</si>
  <si>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</si>
  <si>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</si>
  <si>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</si>
  <si>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</si>
  <si>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</si>
  <si>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</si>
  <si>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</si>
  <si>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</si>
  <si>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</si>
  <si>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</si>
  <si>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</si>
  <si>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</si>
  <si>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</si>
  <si>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</si>
  <si>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</si>
  <si>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</si>
  <si>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</si>
  <si>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</si>
  <si>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</si>
  <si>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</si>
  <si>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</si>
  <si>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</si>
  <si>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</si>
  <si>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</si>
  <si>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</si>
  <si>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</si>
  <si>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</si>
  <si>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</si>
  <si>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</si>
  <si>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</si>
  <si>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</si>
  <si>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</si>
  <si>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</si>
  <si>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</si>
  <si>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</si>
  <si>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</si>
  <si>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</si>
  <si>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</si>
  <si>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</si>
  <si>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</si>
  <si>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</si>
  <si>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</si>
  <si>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</si>
  <si>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</si>
  <si>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</si>
  <si>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</si>
  <si>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</si>
  <si>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</si>
  <si>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</si>
  <si>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</si>
  <si>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</si>
  <si>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</si>
  <si>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</si>
  <si>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</si>
  <si>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</si>
  <si>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</si>
  <si>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</si>
  <si>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</si>
  <si>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</si>
  <si>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</si>
  <si>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</si>
  <si>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</si>
  <si>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</si>
  <si>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</si>
  <si>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</si>
  <si>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</si>
  <si>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</si>
  <si>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</si>
  <si>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</si>
  <si>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</si>
  <si>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</si>
  <si>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</si>
  <si>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</si>
  <si>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</si>
  <si>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</si>
  <si>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</si>
  <si>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</si>
  <si>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</si>
  <si>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</si>
  <si>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</si>
  <si>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</si>
  <si>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</si>
  <si>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</si>
  <si>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</si>
  <si>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</si>
  <si>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</si>
  <si>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</si>
  <si>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</si>
  <si>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</si>
  <si>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</si>
  <si>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</si>
  <si>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</si>
  <si>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</si>
  <si>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</si>
  <si>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</si>
  <si>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</si>
  <si>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</si>
  <si>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</si>
  <si>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</si>
  <si>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</si>
  <si>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</si>
  <si>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</si>
  <si>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</si>
  <si>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</si>
  <si>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</si>
  <si>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</si>
  <si>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</si>
  <si>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</si>
  <si>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</si>
  <si>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</si>
  <si>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</si>
  <si>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</si>
  <si>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</si>
  <si>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</si>
  <si>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</si>
  <si>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</si>
  <si>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</si>
  <si>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</si>
  <si>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</si>
  <si>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</si>
  <si>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</si>
  <si>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</si>
  <si>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</si>
  <si>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</si>
  <si>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</si>
  <si>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</si>
  <si>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</si>
  <si>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</si>
  <si>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</si>
  <si>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</si>
  <si>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</si>
  <si>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</si>
  <si>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</si>
  <si>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</si>
  <si>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</si>
  <si>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</si>
  <si>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</si>
  <si>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</si>
  <si>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</si>
  <si>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</si>
  <si>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</si>
  <si>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</si>
  <si>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</si>
  <si>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</si>
  <si>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</si>
  <si>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</si>
  <si>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</si>
  <si>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</si>
  <si>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</si>
  <si>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</si>
  <si>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</si>
  <si>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</si>
  <si>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</si>
  <si>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</si>
  <si>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</si>
  <si>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</si>
  <si>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</si>
  <si>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</si>
  <si>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</si>
  <si>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</si>
  <si>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</si>
  <si>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</si>
  <si>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</si>
  <si>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</si>
  <si>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</si>
  <si>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</si>
  <si>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</si>
  <si>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</si>
  <si>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</si>
  <si>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</si>
  <si>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</si>
  <si>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</si>
  <si>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</si>
  <si>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</si>
  <si>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</si>
  <si>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</si>
  <si>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</si>
  <si>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</si>
  <si>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</si>
  <si>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</si>
  <si>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</si>
  <si>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</si>
  <si>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</si>
  <si>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</si>
  <si>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</si>
  <si>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</si>
  <si>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</si>
  <si>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</si>
  <si>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</si>
  <si>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</si>
  <si>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</si>
  <si>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</si>
  <si>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</si>
  <si>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</si>
  <si>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</si>
  <si>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</si>
  <si>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</si>
  <si>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</si>
  <si>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</si>
  <si>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</si>
  <si>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</si>
  <si>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</si>
  <si>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</si>
  <si>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</si>
  <si>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</si>
  <si>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</si>
  <si>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</si>
  <si>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</si>
  <si>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</si>
  <si>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</si>
  <si>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</si>
  <si>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</si>
  <si>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</si>
  <si>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</si>
  <si>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</si>
  <si>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</si>
  <si>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</si>
  <si>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</si>
  <si>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</si>
  <si>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</si>
  <si>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</si>
  <si>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</si>
  <si>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</si>
  <si>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</si>
  <si>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</si>
  <si>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</si>
  <si>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</si>
  <si>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</si>
  <si>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</si>
  <si>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</si>
  <si>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</si>
  <si>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</si>
  <si>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</si>
  <si>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</si>
  <si>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</si>
  <si>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</si>
  <si>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</si>
  <si>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</si>
  <si>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</si>
  <si>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</si>
  <si>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</si>
  <si>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</si>
  <si>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</si>
  <si>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</si>
  <si>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</si>
  <si>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</si>
  <si>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</si>
  <si>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</si>
  <si>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</si>
  <si>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</si>
  <si>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</si>
  <si>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</si>
  <si>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</si>
  <si>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</si>
  <si>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</si>
  <si>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</si>
  <si>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</si>
  <si>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</si>
  <si>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</si>
  <si>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</si>
  <si>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</si>
  <si>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</si>
  <si>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</si>
  <si>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</si>
  <si>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</si>
  <si>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</si>
  <si>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</si>
  <si>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</si>
  <si>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</si>
  <si>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</si>
  <si>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</si>
  <si>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</si>
  <si>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</si>
  <si>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</si>
  <si>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</si>
  <si>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</si>
  <si>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</si>
  <si>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</si>
  <si>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</si>
  <si>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</si>
  <si>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</si>
  <si>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</si>
  <si>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</si>
  <si>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</si>
  <si>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</si>
  <si>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</si>
  <si>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</si>
  <si>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</si>
  <si>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</si>
  <si>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</si>
  <si>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</si>
  <si>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</si>
  <si>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</si>
  <si>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</si>
  <si>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</si>
  <si>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</si>
  <si>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</si>
  <si>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</si>
  <si>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</si>
  <si>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</si>
  <si>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</si>
  <si>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</si>
  <si>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</si>
  <si>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</si>
  <si>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</si>
  <si>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</si>
  <si>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</si>
  <si>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</si>
  <si>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</si>
  <si>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</si>
  <si>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</si>
  <si>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</si>
  <si>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</si>
  <si>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</si>
  <si>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</si>
  <si>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</si>
  <si>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</si>
  <si>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</si>
  <si>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</si>
  <si>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</si>
  <si>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</si>
  <si>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</si>
  <si>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</si>
  <si>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</si>
  <si>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</si>
  <si>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</si>
  <si>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</si>
  <si>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</si>
  <si>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</si>
  <si>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</si>
  <si>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</si>
  <si>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</si>
  <si>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</si>
  <si>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</si>
  <si>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</si>
  <si>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</si>
  <si>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</si>
  <si>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</si>
  <si>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</si>
  <si>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</si>
  <si>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</si>
  <si>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</si>
  <si>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</si>
  <si>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</si>
  <si>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</si>
  <si>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</si>
  <si>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</si>
  <si>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</si>
  <si>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</si>
  <si>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</si>
  <si>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</si>
  <si>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</si>
  <si>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</si>
  <si>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</si>
  <si>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</si>
  <si>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</si>
  <si>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</si>
  <si>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</si>
  <si>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</si>
  <si>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</si>
  <si>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</si>
  <si>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</si>
  <si>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</si>
  <si>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</si>
  <si>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</si>
  <si>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</si>
  <si>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</si>
  <si>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</si>
  <si>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</si>
  <si>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</si>
  <si>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</si>
  <si>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</si>
  <si>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</si>
  <si>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</si>
  <si>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</si>
  <si>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</si>
  <si>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</si>
  <si>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</si>
  <si>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</si>
  <si>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</si>
  <si>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</si>
  <si>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</si>
  <si>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</si>
  <si>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</si>
  <si>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</si>
  <si>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</si>
  <si>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</si>
  <si>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</si>
  <si>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</si>
  <si>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</si>
  <si>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</si>
  <si>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</si>
  <si>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</si>
  <si>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</si>
  <si>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</si>
  <si>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</si>
  <si>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</si>
  <si>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</si>
  <si>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</si>
  <si>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</si>
  <si>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</si>
  <si>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</si>
  <si>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</si>
  <si>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</si>
  <si>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</si>
  <si>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</si>
  <si>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</si>
  <si>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</si>
  <si>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</si>
  <si>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</si>
  <si>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</si>
  <si>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</si>
  <si>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</si>
  <si>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</si>
  <si>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</si>
  <si>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</si>
  <si>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</si>
  <si>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</si>
  <si>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</si>
  <si>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</si>
  <si>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</si>
  <si>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</si>
  <si>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</si>
  <si>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</si>
  <si>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</si>
  <si>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</si>
  <si>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</si>
  <si>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</si>
  <si>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</si>
  <si>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</si>
  <si>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</si>
  <si>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</si>
  <si>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</si>
  <si>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</si>
  <si>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</si>
  <si>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</si>
  <si>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</si>
  <si>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</si>
  <si>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</si>
  <si>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</si>
  <si>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</si>
  <si>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</si>
  <si>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</si>
  <si>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</si>
  <si>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</si>
  <si>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</si>
  <si>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</si>
  <si>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</si>
  <si>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</si>
  <si>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</si>
  <si>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</si>
  <si>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</si>
  <si>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</si>
  <si>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</si>
  <si>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</si>
  <si>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</si>
  <si>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</si>
  <si>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</si>
  <si>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</si>
  <si>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</si>
  <si>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</si>
  <si>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</si>
  <si>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</si>
  <si>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</si>
  <si>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</si>
  <si>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</si>
  <si>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</si>
  <si>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</si>
  <si>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</si>
  <si>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</si>
  <si>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</si>
  <si>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</si>
  <si>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</si>
  <si>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</si>
  <si>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</si>
  <si>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</si>
  <si>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</si>
  <si>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</si>
  <si>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</si>
  <si>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</si>
  <si>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</si>
  <si>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</si>
  <si>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</si>
  <si>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</si>
  <si>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</si>
  <si>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</si>
  <si>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</si>
  <si>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</si>
  <si>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</si>
  <si>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</si>
  <si>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</si>
  <si>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</si>
  <si>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</si>
  <si>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</si>
  <si>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</si>
  <si>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</si>
  <si>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</si>
  <si>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</si>
  <si>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</si>
  <si>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</si>
  <si>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</si>
  <si>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</si>
  <si>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</si>
  <si>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</si>
  <si>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</si>
  <si>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</si>
  <si>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</si>
  <si>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</si>
  <si>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</si>
  <si>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</si>
  <si>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</si>
  <si>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</si>
  <si>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</si>
  <si>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</si>
  <si>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</si>
  <si>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</si>
  <si>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</si>
  <si>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</si>
  <si>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</si>
  <si>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</si>
  <si>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</si>
  <si>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</si>
  <si>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</si>
  <si>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</si>
  <si>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</si>
  <si>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</si>
  <si>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</si>
  <si>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</si>
  <si>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</si>
  <si>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</si>
  <si>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</si>
  <si>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</si>
  <si>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</si>
  <si>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</si>
  <si>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</si>
  <si>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</si>
  <si>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</si>
  <si>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</si>
  <si>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</si>
  <si>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</si>
  <si>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</si>
  <si>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</si>
  <si>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</si>
  <si>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</si>
  <si>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</si>
  <si>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</si>
  <si>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</si>
  <si>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</si>
  <si>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</si>
  <si>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</si>
  <si>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</si>
  <si>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</si>
  <si>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</si>
  <si>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</si>
  <si>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</si>
  <si>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</si>
  <si>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</si>
  <si>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</si>
  <si>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</si>
  <si>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</si>
  <si>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</si>
  <si>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</si>
  <si>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</si>
  <si>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</si>
  <si>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</si>
  <si>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</si>
  <si>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</si>
  <si>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</si>
  <si>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</si>
  <si>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</si>
  <si>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</si>
  <si>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</si>
  <si>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</si>
  <si>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</si>
  <si>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</si>
  <si>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</si>
  <si>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</si>
  <si>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</si>
  <si>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</si>
  <si>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</si>
  <si>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</si>
  <si>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</si>
  <si>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</si>
  <si>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</si>
  <si>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</si>
  <si>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</si>
  <si>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</si>
  <si>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</si>
  <si>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</si>
  <si>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</si>
  <si>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</si>
  <si>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</si>
  <si>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</si>
  <si>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</si>
  <si>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</si>
  <si>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</t>
  </si>
  <si>
    <t>Contado Municipal</t>
  </si>
  <si>
    <t>José Bernardino Rojas Méndez</t>
  </si>
  <si>
    <t>Alcalde Municipal</t>
  </si>
  <si>
    <t>Del 01 de enero 2023 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</si>
</sst>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tabSelected="1" topLeftCell="A10" zoomScaleNormal="100" workbookViewId="0">
      <selection activeCell="G27" sqref="G27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44" t="s">
        <v>458</v>
      </c>
      <c r="C1" s="44"/>
      <c r="D1" s="44"/>
      <c r="E1" s="44"/>
      <c r="F1" s="44"/>
      <c r="G1" s="44"/>
      <c r="H1" s="44"/>
      <c r="I1" s="44"/>
      <c r="J1" s="44"/>
      <c r="K1" s="44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5" t="s">
        <v>691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s="21" customFormat="1" ht="18" x14ac:dyDescent="0.25">
      <c r="A4" s="29"/>
      <c r="B4" s="45" t="s">
        <v>721</v>
      </c>
      <c r="C4" s="45"/>
      <c r="D4" s="45"/>
      <c r="E4" s="45"/>
      <c r="F4" s="45"/>
      <c r="G4" s="45"/>
      <c r="H4" s="45"/>
      <c r="I4" s="45"/>
      <c r="J4" s="45"/>
      <c r="K4" s="45"/>
    </row>
    <row r="5" spans="1:11" s="21" customFormat="1" ht="17.25" customHeight="1" x14ac:dyDescent="0.25">
      <c r="A5" s="52" t="s">
        <v>692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s="21" customFormat="1" ht="15" customHeight="1" x14ac:dyDescent="0.25">
      <c r="A6" s="62" t="s">
        <v>698</v>
      </c>
      <c r="B6" s="62" t="s">
        <v>0</v>
      </c>
      <c r="C6" s="65"/>
      <c r="D6" s="53" t="s">
        <v>1</v>
      </c>
      <c r="E6" s="46" t="s">
        <v>2</v>
      </c>
      <c r="F6" s="46" t="s">
        <v>3</v>
      </c>
      <c r="G6" s="46" t="s">
        <v>4</v>
      </c>
      <c r="H6" s="46" t="s">
        <v>5</v>
      </c>
      <c r="I6" s="46" t="s">
        <v>25</v>
      </c>
      <c r="J6" s="46" t="s">
        <v>26</v>
      </c>
      <c r="K6" s="49" t="s">
        <v>699</v>
      </c>
    </row>
    <row r="7" spans="1:11" ht="15" customHeight="1" x14ac:dyDescent="0.25">
      <c r="A7" s="63"/>
      <c r="B7" s="63"/>
      <c r="C7" s="66"/>
      <c r="D7" s="54"/>
      <c r="E7" s="47"/>
      <c r="F7" s="47"/>
      <c r="G7" s="47"/>
      <c r="H7" s="47"/>
      <c r="I7" s="47"/>
      <c r="J7" s="47"/>
      <c r="K7" s="50"/>
    </row>
    <row r="8" spans="1:11" s="6" customFormat="1" ht="15" customHeight="1" x14ac:dyDescent="0.25">
      <c r="A8" s="63"/>
      <c r="B8" s="63"/>
      <c r="C8" s="66"/>
      <c r="D8" s="55"/>
      <c r="E8" s="48"/>
      <c r="F8" s="48"/>
      <c r="G8" s="48"/>
      <c r="H8" s="48"/>
      <c r="I8" s="48"/>
      <c r="J8" s="48"/>
      <c r="K8" s="51"/>
    </row>
    <row r="9" spans="1:11" s="6" customFormat="1" ht="12" customHeight="1" x14ac:dyDescent="0.25">
      <c r="A9" s="63"/>
      <c r="B9" s="63"/>
      <c r="C9" s="66"/>
      <c r="D9" s="60">
        <v>311</v>
      </c>
      <c r="E9" s="60">
        <v>312</v>
      </c>
      <c r="F9" s="60">
        <v>313</v>
      </c>
      <c r="G9" s="60">
        <v>314</v>
      </c>
      <c r="H9" s="60">
        <v>315</v>
      </c>
      <c r="I9" s="60">
        <v>321</v>
      </c>
      <c r="J9" s="60">
        <v>322</v>
      </c>
      <c r="K9" s="68"/>
    </row>
    <row r="10" spans="1:11" ht="12" customHeight="1" x14ac:dyDescent="0.25">
      <c r="A10" s="63"/>
      <c r="B10" s="64"/>
      <c r="C10" s="67"/>
      <c r="D10" s="61"/>
      <c r="E10" s="61"/>
      <c r="F10" s="61"/>
      <c r="G10" s="61"/>
      <c r="H10" s="61"/>
      <c r="I10" s="61"/>
      <c r="J10" s="61"/>
      <c r="K10" s="69"/>
    </row>
    <row r="11" spans="1:11" ht="27" customHeight="1" x14ac:dyDescent="0.25">
      <c r="A11" s="28" t="str">
        <f ca="1">+Data!A2</f>
        <v>15603M112023</v>
      </c>
      <c r="B11" s="7" t="str">
        <f ca="1">"Saldos al 31/12/"&amp; Data!D2- 1</f>
        <v>Saldos al 31/12/2022</v>
      </c>
      <c r="C11" s="8"/>
      <c r="D11" s="9">
        <v>0.52</v>
      </c>
      <c r="E11" s="9">
        <v>0</v>
      </c>
      <c r="F11" s="9">
        <v>0</v>
      </c>
      <c r="G11" s="9"/>
      <c r="H11" s="9">
        <v>163528313.66</v>
      </c>
      <c r="I11" s="9">
        <v>0</v>
      </c>
      <c r="J11" s="9">
        <v>0</v>
      </c>
      <c r="K11" s="9">
        <f>SUM(D11:J11)</f>
        <v>163528314.18000001</v>
      </c>
    </row>
    <row r="12" spans="1:11" s="42" customFormat="1" ht="25.5" customHeight="1" x14ac:dyDescent="0.25">
      <c r="A12" s="56" t="s">
        <v>27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29.25" customHeight="1" x14ac:dyDescent="0.25">
      <c r="A13" s="30" t="s">
        <v>28</v>
      </c>
      <c r="B13" s="22" t="s">
        <v>29</v>
      </c>
      <c r="C13" s="15"/>
      <c r="D13" s="33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30" t="s">
        <v>30</v>
      </c>
      <c r="B14" s="22" t="s">
        <v>31</v>
      </c>
      <c r="C14" s="15"/>
      <c r="D14" s="33">
        <v>0</v>
      </c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>
        <v>0</v>
      </c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>
        <v>0</v>
      </c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>
        <v>0</v>
      </c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>
        <v>0</v>
      </c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>
        <v>0</v>
      </c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>
        <v>0</v>
      </c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33">
        <v>-182507.60912999511</v>
      </c>
      <c r="I23" s="11"/>
      <c r="J23" s="11"/>
      <c r="K23" s="9">
        <f t="shared" si="0"/>
        <v>-182507.60912999511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33">
        <v>274347.37</v>
      </c>
      <c r="I24" s="11"/>
      <c r="J24" s="11"/>
      <c r="K24" s="9">
        <f t="shared" si="0"/>
        <v>274347.37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>
        <v>0</v>
      </c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>
        <v>0</v>
      </c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>
        <v>0</v>
      </c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>
        <v>0</v>
      </c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>
        <v>0</v>
      </c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>
        <v>0</v>
      </c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91839.760870004888</v>
      </c>
      <c r="I31" s="37">
        <f t="shared" si="1"/>
        <v>0</v>
      </c>
      <c r="J31" s="37">
        <f t="shared" si="1"/>
        <v>0</v>
      </c>
      <c r="K31" s="37">
        <f t="shared" si="1"/>
        <v>91839.760870004888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163620153.42087001</v>
      </c>
      <c r="I32" s="41">
        <f t="shared" si="2"/>
        <v>0</v>
      </c>
      <c r="J32" s="41">
        <f t="shared" si="2"/>
        <v>0</v>
      </c>
      <c r="K32" s="41">
        <f t="shared" si="2"/>
        <v>163620153.94087002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18" t="s">
        <v>717</v>
      </c>
      <c r="C35" s="18"/>
      <c r="E35" s="17"/>
      <c r="F35" s="17"/>
      <c r="H35" s="43" t="s">
        <v>719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 t="s">
        <v>718</v>
      </c>
      <c r="C37" s="18"/>
      <c r="E37" s="17"/>
      <c r="F37" s="17"/>
      <c r="H37" s="43" t="s">
        <v>720</v>
      </c>
      <c r="I37" s="17"/>
    </row>
    <row r="38" spans="1:9" s="16" customFormat="1" ht="16.5" customHeight="1" x14ac:dyDescent="0.25">
      <c r="A38" s="32"/>
      <c r="B38" s="58" t="s">
        <v>700</v>
      </c>
      <c r="C38" s="58"/>
      <c r="E38" s="59" t="s">
        <v>704</v>
      </c>
      <c r="F38" s="59"/>
      <c r="H38" s="59" t="s">
        <v>19</v>
      </c>
      <c r="I38" s="59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protectedRanges>
    <protectedRange sqref="D11:J23 D25:J30 D24:G24 I24:J24" name="Rango1"/>
    <protectedRange sqref="E35:F35 H35:I35 A35:C35" name="Rango2_1"/>
    <protectedRange sqref="H24" name="Rango1_1"/>
  </protectedRanges>
  <mergeCells count="27"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topLeftCell="S10" workbookViewId="0">
      <selection activeCell="Y2" sqref="Y2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/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/>
      </c>
      <c r="AB1" s="2" t="str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/>
      </c>
      <c r="AC1" s="2" t="str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/>
      </c>
      <c r="AD1" s="2" t="str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/>
      </c>
      <c r="AE1" s="2" t="str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/>
      </c>
      <c r="AF1" s="2" t="str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15603M112023</v>
      </c>
      <c r="B2" t="str">
        <f ca="1">LEFT(A2,LEN(A2)-6)</f>
        <v>15603M</v>
      </c>
      <c r="C2" t="str">
        <f ca="1">LEFT(RIGHT(A2,6),2)</f>
        <v>11</v>
      </c>
      <c r="D2" t="str">
        <f ca="1">RIGHT(A2,4)</f>
        <v>2023</v>
      </c>
      <c r="E2">
        <v>1</v>
      </c>
      <c r="G2" t="str">
        <f ca="1">EstadoCambiosPatrimonioNeto!B11</f>
        <v>Saldos al 31/12/2022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163528313.66</v>
      </c>
      <c r="N2">
        <f>EstadoCambiosPatrimonioNeto!I11</f>
        <v>0</v>
      </c>
      <c r="O2">
        <f>EstadoCambiosPatrimonioNeto!J11</f>
        <v>0</v>
      </c>
      <c r="P2">
        <f>EstadoCambiosPatrimonioNeto!K11</f>
        <v>163528314.18000001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15603M</v>
      </c>
      <c r="C3" t="str">
        <f ca="1">LEFT(RIGHT(A2,6),2)</f>
        <v>11</v>
      </c>
      <c r="D3" t="str">
        <f ca="1">RIGHT(A2,4)</f>
        <v>2023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15603M</v>
      </c>
      <c r="C4" t="str">
        <f ca="1">LEFT(RIGHT(A2,6),2)</f>
        <v>11</v>
      </c>
      <c r="D4" t="str">
        <f ca="1">RIGHT(A2,4)</f>
        <v>2023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15603M</v>
      </c>
      <c r="C5" t="str">
        <f ca="1">LEFT(RIGHT(A2,6),2)</f>
        <v>11</v>
      </c>
      <c r="D5" t="str">
        <f ca="1">RIGHT(A2,4)</f>
        <v>2023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15603M</v>
      </c>
      <c r="C6" t="str">
        <f ca="1">LEFT(RIGHT(A2,6),2)</f>
        <v>11</v>
      </c>
      <c r="D6" t="str">
        <f ca="1">RIGHT(A2,4)</f>
        <v>2023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15603M</v>
      </c>
      <c r="C7" t="str">
        <f ca="1">LEFT(RIGHT(A2,6),2)</f>
        <v>11</v>
      </c>
      <c r="D7" t="str">
        <f ca="1">RIGHT(A2,4)</f>
        <v>2023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15603M</v>
      </c>
      <c r="C8" t="str">
        <f ca="1">LEFT(RIGHT(A2,6),2)</f>
        <v>11</v>
      </c>
      <c r="D8" t="str">
        <f ca="1">RIGHT(A2,4)</f>
        <v>2023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15603M</v>
      </c>
      <c r="C9" t="str">
        <f ca="1">LEFT(RIGHT(A2,6),2)</f>
        <v>11</v>
      </c>
      <c r="D9" t="str">
        <f ca="1">RIGHT(A2,4)</f>
        <v>2023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15603M</v>
      </c>
      <c r="C10" t="str">
        <f ca="1">LEFT(RIGHT(A2,6),2)</f>
        <v>11</v>
      </c>
      <c r="D10" t="str">
        <f ca="1">RIGHT(A2,4)</f>
        <v>2023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15603M</v>
      </c>
      <c r="C11" t="str">
        <f ca="1">LEFT(RIGHT(A2,6),2)</f>
        <v>11</v>
      </c>
      <c r="D11" t="str">
        <f ca="1">RIGHT(A2,4)</f>
        <v>2023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15603M</v>
      </c>
      <c r="C12" t="str">
        <f ca="1">LEFT(RIGHT(A2,6),2)</f>
        <v>11</v>
      </c>
      <c r="D12" t="str">
        <f ca="1">RIGHT(A2,4)</f>
        <v>2023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15603M</v>
      </c>
      <c r="C13" t="str">
        <f ca="1">LEFT(RIGHT(A2,6),2)</f>
        <v>11</v>
      </c>
      <c r="D13" t="str">
        <f ca="1">RIGHT(A2,4)</f>
        <v>2023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-182507.60912999511</v>
      </c>
      <c r="N13">
        <f>EstadoCambiosPatrimonioNeto!I23</f>
        <v>0</v>
      </c>
      <c r="O13">
        <f>EstadoCambiosPatrimonioNeto!J23</f>
        <v>0</v>
      </c>
      <c r="P13">
        <f>EstadoCambiosPatrimonioNeto!K23</f>
        <v>-182507.60912999511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15603M</v>
      </c>
      <c r="C14" t="str">
        <f ca="1">LEFT(RIGHT(A2,6),2)</f>
        <v>11</v>
      </c>
      <c r="D14" t="str">
        <f ca="1">RIGHT(A2,4)</f>
        <v>2023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274347.37</v>
      </c>
      <c r="N14">
        <f>EstadoCambiosPatrimonioNeto!I24</f>
        <v>0</v>
      </c>
      <c r="O14">
        <f>EstadoCambiosPatrimonioNeto!J24</f>
        <v>0</v>
      </c>
      <c r="P14">
        <f>EstadoCambiosPatrimonioNeto!K24</f>
        <v>274347.37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15603M</v>
      </c>
      <c r="C15" t="str">
        <f ca="1">LEFT(RIGHT(A2,6),2)</f>
        <v>11</v>
      </c>
      <c r="D15" t="str">
        <f ca="1">RIGHT(A2,4)</f>
        <v>2023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15603M</v>
      </c>
      <c r="C16" t="str">
        <f ca="1">LEFT(RIGHT(A2,6),2)</f>
        <v>11</v>
      </c>
      <c r="D16" t="str">
        <f ca="1">RIGHT(A2,4)</f>
        <v>2023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15603M</v>
      </c>
      <c r="C17" t="str">
        <f ca="1">LEFT(RIGHT(A2,6),2)</f>
        <v>11</v>
      </c>
      <c r="D17" t="str">
        <f ca="1">RIGHT(A2,4)</f>
        <v>2023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15603M</v>
      </c>
      <c r="C18" t="str">
        <f ca="1">LEFT(RIGHT(A2,6),2)</f>
        <v>11</v>
      </c>
      <c r="D18" t="str">
        <f ca="1">RIGHT(A2,4)</f>
        <v>2023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15603M</v>
      </c>
      <c r="C19" t="str">
        <f ca="1">LEFT(RIGHT(A2,6),2)</f>
        <v>11</v>
      </c>
      <c r="D19" t="str">
        <f ca="1">RIGHT(A2,4)</f>
        <v>2023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15603M</v>
      </c>
      <c r="C20" t="str">
        <f ca="1">LEFT(RIGHT(A2,6),2)</f>
        <v>11</v>
      </c>
      <c r="D20" t="str">
        <f ca="1">RIGHT(A2,4)</f>
        <v>2023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15603M</v>
      </c>
      <c r="C21" t="str">
        <f ca="1">LEFT(RIGHT(A2,6),2)</f>
        <v>11</v>
      </c>
      <c r="D21" t="str">
        <f ca="1">RIGHT(A2,4)</f>
        <v>2023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91839.760870004888</v>
      </c>
      <c r="N21">
        <f>EstadoCambiosPatrimonioNeto!I31</f>
        <v>0</v>
      </c>
      <c r="O21">
        <f>EstadoCambiosPatrimonioNeto!J31</f>
        <v>0</v>
      </c>
      <c r="P21">
        <f>EstadoCambiosPatrimonioNeto!K31</f>
        <v>91839.760870004888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15603M</v>
      </c>
      <c r="C22" t="str">
        <f ca="1">LEFT(RIGHT(A2,6),2)</f>
        <v>11</v>
      </c>
      <c r="D22" t="str">
        <f ca="1">RIGHT(A2,4)</f>
        <v>2023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163620153.42087001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163620153.94087002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2023-10-23T16:27:27Z</cp:lastPrinted>
  <dcterms:created xsi:type="dcterms:W3CDTF">2015-08-12T14:32:22Z</dcterms:created>
  <dcterms:modified xsi:type="dcterms:W3CDTF">2024-01-09T18:23:21Z</dcterms:modified>
</cp:coreProperties>
</file>