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K17" i="4" l="1"/>
  <c r="H17" i="4"/>
  <c r="E17" i="4"/>
  <c r="O17" i="4" s="1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AA10" i="2" s="1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8" i="2" l="1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3" i="4" s="1"/>
  <c r="A1" i="4"/>
</calcChain>
</file>

<file path=xl/sharedStrings.xml><?xml version="1.0" encoding="utf-8"?>
<sst xmlns="http://schemas.openxmlformats.org/spreadsheetml/2006/main" count="778" uniqueCount="724">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</sst>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9" fillId="0" borderId="0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sqref="A1:O65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30" t="str">
        <f ca="1">Data!AI1</f>
        <v>Municipalidad de Buenos Aires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75" customHeight="1" x14ac:dyDescent="0.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8.75" customHeight="1" x14ac:dyDescent="0.3">
      <c r="A3" s="31" t="str">
        <f ca="1">"Del " &amp; Data!AD1</f>
        <v>Del 01 de Enero de 2024 al 30 de Setiembre de 2024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.75" customHeight="1" x14ac:dyDescent="0.3">
      <c r="A4" s="33" t="s">
        <v>701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2" t="s">
        <v>20</v>
      </c>
      <c r="B5" s="29" t="s">
        <v>21</v>
      </c>
      <c r="C5" s="29" t="s">
        <v>22</v>
      </c>
      <c r="D5" s="29"/>
      <c r="E5" s="29"/>
      <c r="F5" s="29" t="s">
        <v>23</v>
      </c>
      <c r="G5" s="29"/>
      <c r="H5" s="29"/>
      <c r="I5" s="29"/>
      <c r="J5" s="29"/>
      <c r="K5" s="29"/>
      <c r="L5" s="29" t="s">
        <v>24</v>
      </c>
      <c r="M5" s="29"/>
      <c r="N5" s="29" t="s">
        <v>25</v>
      </c>
      <c r="O5" s="29" t="s">
        <v>682</v>
      </c>
    </row>
    <row r="6" spans="1:15" ht="17.25" customHeight="1" x14ac:dyDescent="0.3">
      <c r="A6" s="32"/>
      <c r="B6" s="29"/>
      <c r="C6" s="29"/>
      <c r="D6" s="29"/>
      <c r="E6" s="29"/>
      <c r="F6" s="29" t="s">
        <v>26</v>
      </c>
      <c r="G6" s="29"/>
      <c r="H6" s="29"/>
      <c r="I6" s="29" t="s">
        <v>27</v>
      </c>
      <c r="J6" s="29"/>
      <c r="K6" s="29"/>
      <c r="L6" s="29"/>
      <c r="M6" s="29"/>
      <c r="N6" s="29"/>
      <c r="O6" s="29"/>
    </row>
    <row r="7" spans="1:15" ht="43.5" customHeight="1" x14ac:dyDescent="0.3">
      <c r="A7" s="32"/>
      <c r="B7" s="29"/>
      <c r="C7" s="14" t="str">
        <f ca="1">"Saldo al Cierre 31/12/"&amp;Data!C2-1</f>
        <v>Saldo al Cierre 31/12/2023</v>
      </c>
      <c r="D7" s="14" t="s">
        <v>28</v>
      </c>
      <c r="E7" s="14" t="str">
        <f ca="1">"Saldo Ajustado al 1/01/"&amp;Data!C2</f>
        <v>Saldo Ajustado al 1/01/2024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29"/>
      <c r="O7" s="29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707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708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5">
        <v>1522925.8784699996</v>
      </c>
      <c r="D17" s="25">
        <v>579.29846999980509</v>
      </c>
      <c r="E17" s="25">
        <f>C17-D17</f>
        <v>1522346.5799999998</v>
      </c>
      <c r="F17" s="25">
        <v>255415.75273999997</v>
      </c>
      <c r="G17" s="25"/>
      <c r="H17" s="25">
        <f>+F17</f>
        <v>255415.75273999997</v>
      </c>
      <c r="I17" s="25">
        <v>308694.26669000002</v>
      </c>
      <c r="J17" s="25"/>
      <c r="K17" s="25">
        <f>+I17</f>
        <v>308694.26669000002</v>
      </c>
      <c r="L17" s="25">
        <v>81443.632949999985</v>
      </c>
      <c r="M17" s="25"/>
      <c r="N17" s="25"/>
      <c r="O17" s="25">
        <f>+E17+F17-K17</f>
        <v>1469068.0660499998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707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708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28"/>
      <c r="C68" s="28"/>
      <c r="D68" s="28"/>
      <c r="E68" s="28"/>
      <c r="F68" s="28"/>
    </row>
    <row r="69" spans="1:15" x14ac:dyDescent="0.3">
      <c r="A69" s="26"/>
      <c r="B69" s="28"/>
      <c r="C69" s="28"/>
      <c r="D69" s="28"/>
      <c r="E69" s="28"/>
      <c r="F69" s="28"/>
    </row>
    <row r="70" spans="1:15" x14ac:dyDescent="0.3">
      <c r="A70" s="26"/>
      <c r="B70" s="28"/>
      <c r="C70" s="28"/>
      <c r="D70" s="28"/>
      <c r="E70" s="28"/>
      <c r="F70" s="28"/>
    </row>
  </sheetData>
  <sheetProtection password="CAF7" sheet="1" objects="1" scenarios="1"/>
  <protectedRanges>
    <protectedRange sqref="B8:O70" name="Rango1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topLeftCell="AB28" workbookViewId="0">
      <selection activeCell="AF71" sqref="AF71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683</v>
      </c>
      <c r="F1" s="1" t="s">
        <v>681</v>
      </c>
      <c r="G1" s="1" t="s">
        <v>684</v>
      </c>
      <c r="H1" s="1" t="s">
        <v>685</v>
      </c>
      <c r="I1" s="1" t="s">
        <v>686</v>
      </c>
      <c r="J1" s="1" t="s">
        <v>687</v>
      </c>
      <c r="K1" s="1" t="s">
        <v>688</v>
      </c>
      <c r="L1" s="1" t="s">
        <v>689</v>
      </c>
      <c r="M1" s="1" t="s">
        <v>690</v>
      </c>
      <c r="N1" s="1" t="s">
        <v>691</v>
      </c>
      <c r="O1" s="1" t="s">
        <v>692</v>
      </c>
      <c r="P1" s="1" t="s">
        <v>693</v>
      </c>
      <c r="Q1" s="1" t="s">
        <v>694</v>
      </c>
      <c r="R1" s="1" t="s">
        <v>695</v>
      </c>
      <c r="S1" s="1" t="s">
        <v>696</v>
      </c>
      <c r="T1" s="1" t="s">
        <v>697</v>
      </c>
      <c r="U1" s="1" t="s">
        <v>698</v>
      </c>
      <c r="V1" s="1" t="s">
        <v>699</v>
      </c>
      <c r="W1" s="1" t="s">
        <v>700</v>
      </c>
      <c r="X1" s="1"/>
      <c r="Y1" s="2" t="s">
        <v>3</v>
      </c>
      <c r="Z1" s="2" t="s">
        <v>47</v>
      </c>
      <c r="AA1" s="2" t="str">
        <f ca="1">"01 de Enero de "&amp;C2&amp;" al 28 de Febrero de "&amp;C2</f>
        <v>01 de Enero de 2024 al 28 de Febrero de 2024</v>
      </c>
      <c r="AB1" s="2">
        <v>2</v>
      </c>
      <c r="AC1" s="3"/>
      <c r="AD1" s="2" t="str">
        <f ca="1">VLOOKUP(D2,Y1:AA16,3,FALSE)</f>
        <v>01 de Enero de 2024 al 30 de Setiembre de 2024</v>
      </c>
      <c r="AF1" s="2" t="s">
        <v>368</v>
      </c>
      <c r="AG1" s="2" t="s">
        <v>55</v>
      </c>
      <c r="AI1" s="2" t="str">
        <f ca="1">VLOOKUP(B2,AF1:AG354,2,FALSE)</f>
        <v>Municipalidad de Buenos Aires</v>
      </c>
      <c r="AJ1" s="3"/>
      <c r="AK1" s="3"/>
      <c r="AL1" s="3"/>
      <c r="AM1" s="3"/>
      <c r="AN1" s="3"/>
      <c r="AO1" s="3"/>
      <c r="AP1" s="3"/>
    </row>
    <row r="2" spans="1:4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15603T32024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T3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str">
        <f ca="1">"01 de Marzo de "&amp;C2&amp;" al 30 de Abril de "&amp;C2</f>
        <v>01 de Marzo de 2024 al 30 de Abril de 2024</v>
      </c>
      <c r="AB2" s="2">
        <v>4</v>
      </c>
      <c r="AC2" s="3"/>
      <c r="AD2" s="3"/>
      <c r="AF2" s="2" t="s">
        <v>369</v>
      </c>
      <c r="AG2" s="2" t="s">
        <v>56</v>
      </c>
    </row>
    <row r="3" spans="1:42" x14ac:dyDescent="0.25">
      <c r="B3" t="str">
        <f ca="1">LEFT(A2,LEN(A2)-6)</f>
        <v>15603</v>
      </c>
      <c r="C3" t="str">
        <f ca="1">RIGHT(A2,4)</f>
        <v>2024</v>
      </c>
      <c r="D3" t="str">
        <f ca="1">LEFT(RIGHT(A2,6),2)</f>
        <v>T3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str">
        <f ca="1">"01 de Mayo de "&amp;C2&amp;" al 30 de Junio de "&amp;C2</f>
        <v>01 de Mayo de 2024 al 30 de Junio de 2024</v>
      </c>
      <c r="AB3" s="2">
        <v>6</v>
      </c>
      <c r="AC3" s="3"/>
      <c r="AD3" s="3"/>
      <c r="AF3" s="2" t="s">
        <v>370</v>
      </c>
      <c r="AG3" s="2" t="s">
        <v>57</v>
      </c>
    </row>
    <row r="4" spans="1:42" x14ac:dyDescent="0.25">
      <c r="B4" t="str">
        <f ca="1">LEFT(A2,LEN(A2)-6)</f>
        <v>15603</v>
      </c>
      <c r="C4" t="str">
        <f ca="1">RIGHT(A2,4)</f>
        <v>2024</v>
      </c>
      <c r="D4" t="str">
        <f ca="1">LEFT(RIGHT(A2,6),2)</f>
        <v>T3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str">
        <f ca="1">"01 de Julio de "&amp;C2&amp;" al 31 de Agosto de "&amp;C2</f>
        <v>01 de Julio de 2024 al 31 de Agosto de 2024</v>
      </c>
      <c r="AB4" s="2">
        <v>8</v>
      </c>
      <c r="AC4" s="3"/>
      <c r="AD4" s="3"/>
      <c r="AF4" s="2" t="s">
        <v>371</v>
      </c>
      <c r="AG4" s="2" t="s">
        <v>58</v>
      </c>
    </row>
    <row r="5" spans="1:42" x14ac:dyDescent="0.25">
      <c r="B5" t="str">
        <f ca="1">LEFT(A2,LEN(A2)-6)</f>
        <v>15603</v>
      </c>
      <c r="C5" t="str">
        <f ca="1">RIGHT(A2,4)</f>
        <v>2024</v>
      </c>
      <c r="D5" t="str">
        <f ca="1">LEFT(RIGHT(A2,6),2)</f>
        <v>T3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str">
        <f ca="1">"01 de Setiembre de "&amp;C2&amp;" al 31 de Octubre de "&amp;C2</f>
        <v>01 de Setiembre de 2024 al 31 de Octubre de 2024</v>
      </c>
      <c r="AB5" s="2">
        <v>10</v>
      </c>
      <c r="AC5" s="3"/>
      <c r="AD5" s="3"/>
      <c r="AF5" s="2" t="s">
        <v>372</v>
      </c>
      <c r="AG5" s="2" t="s">
        <v>59</v>
      </c>
    </row>
    <row r="6" spans="1:42" x14ac:dyDescent="0.25">
      <c r="B6" t="str">
        <f ca="1">LEFT(A2,LEN(A2)-6)</f>
        <v>15603</v>
      </c>
      <c r="C6" t="str">
        <f ca="1">RIGHT(A2,4)</f>
        <v>2024</v>
      </c>
      <c r="D6" t="str">
        <f ca="1">LEFT(RIGHT(A2,6),2)</f>
        <v>T3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str">
        <f ca="1">"01 de Noviembre de "&amp;C2&amp;" al 31 de Diciembre de "&amp;C2</f>
        <v>01 de Noviembre de 2024 al 31 de Diciembre de 2024</v>
      </c>
      <c r="AB6" s="2">
        <v>12</v>
      </c>
      <c r="AC6" s="3"/>
      <c r="AD6" s="3"/>
      <c r="AF6" s="2" t="s">
        <v>373</v>
      </c>
      <c r="AG6" s="2" t="s">
        <v>60</v>
      </c>
    </row>
    <row r="7" spans="1:42" x14ac:dyDescent="0.25">
      <c r="B7" t="str">
        <f ca="1">LEFT(A2,LEN(A2)-6)</f>
        <v>15603</v>
      </c>
      <c r="C7" t="str">
        <f ca="1">RIGHT(A2,4)</f>
        <v>2024</v>
      </c>
      <c r="D7" t="str">
        <f ca="1">LEFT(RIGHT(A2,6),2)</f>
        <v>T3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str">
        <f ca="1">"01 de Enero de "&amp;C2&amp;" al 31 de Marzo de "&amp;C2</f>
        <v>01 de Enero de 2024 al 31 de Marzo de 2024</v>
      </c>
      <c r="AB7" s="2">
        <v>3</v>
      </c>
      <c r="AC7" s="3"/>
      <c r="AD7" s="3"/>
      <c r="AF7" s="2" t="s">
        <v>374</v>
      </c>
      <c r="AG7" s="2" t="s">
        <v>61</v>
      </c>
    </row>
    <row r="8" spans="1:42" x14ac:dyDescent="0.25">
      <c r="B8" t="str">
        <f ca="1">LEFT(A2,LEN(A2)-6)</f>
        <v>15603</v>
      </c>
      <c r="C8" t="str">
        <f ca="1">RIGHT(A2,4)</f>
        <v>2024</v>
      </c>
      <c r="D8" t="str">
        <f ca="1">LEFT(RIGHT(A2,6),2)</f>
        <v>T3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str">
        <f ca="1">"01 de Enero de "&amp;C2&amp;" al 30 de Junio de "&amp;C2</f>
        <v>01 de Enero de 2024 al 30 de Junio de 2024</v>
      </c>
      <c r="AB8" s="2">
        <v>6</v>
      </c>
      <c r="AC8" s="3"/>
      <c r="AD8" s="3"/>
      <c r="AF8" s="2" t="s">
        <v>375</v>
      </c>
      <c r="AG8" s="2" t="s">
        <v>62</v>
      </c>
    </row>
    <row r="9" spans="1:42" x14ac:dyDescent="0.25">
      <c r="B9" t="str">
        <f ca="1">LEFT(A2,LEN(A2)-6)</f>
        <v>15603</v>
      </c>
      <c r="C9" t="str">
        <f ca="1">RIGHT(A2,4)</f>
        <v>2024</v>
      </c>
      <c r="D9" t="str">
        <f ca="1">LEFT(RIGHT(A2,6),2)</f>
        <v>T3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str">
        <f ca="1">"01 de Enero de "&amp;C2&amp;" al 30 de Setiembre de "&amp;C2</f>
        <v>01 de Enero de 2024 al 30 de Setiembre de 2024</v>
      </c>
      <c r="AB9" s="2">
        <v>9</v>
      </c>
      <c r="AC9" s="3"/>
      <c r="AD9" s="3"/>
      <c r="AF9" s="2" t="s">
        <v>376</v>
      </c>
      <c r="AG9" s="2" t="s">
        <v>63</v>
      </c>
    </row>
    <row r="10" spans="1:42" x14ac:dyDescent="0.25">
      <c r="B10" t="str">
        <f ca="1">LEFT(A2,LEN(A2)-6)</f>
        <v>15603</v>
      </c>
      <c r="C10" t="str">
        <f ca="1">RIGHT(A2,4)</f>
        <v>2024</v>
      </c>
      <c r="D10" t="str">
        <f ca="1">LEFT(RIGHT(A2,6),2)</f>
        <v>T3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str">
        <f ca="1">"01 de Enero de "&amp;C2&amp;" al 31 de Diciembre de "&amp;C2</f>
        <v>01 de Enero de 2024 al 31 de Diciembre de 2024</v>
      </c>
      <c r="AB10" s="2">
        <v>12</v>
      </c>
      <c r="AC10" s="3"/>
      <c r="AD10" s="3"/>
      <c r="AF10" s="2" t="s">
        <v>377</v>
      </c>
      <c r="AG10" s="2" t="s">
        <v>64</v>
      </c>
    </row>
    <row r="11" spans="1:42" x14ac:dyDescent="0.25">
      <c r="B11" t="str">
        <f ca="1">LEFT(A2,LEN(A2)-6)</f>
        <v>15603</v>
      </c>
      <c r="C11" t="str">
        <f ca="1">RIGHT(A2,4)</f>
        <v>2024</v>
      </c>
      <c r="D11" t="str">
        <f ca="1">LEFT(RIGHT(A2,6),2)</f>
        <v>T3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1522925.8784699996</v>
      </c>
      <c r="I11">
        <f>EstadoDeudaPublica!D17</f>
        <v>579.29846999980509</v>
      </c>
      <c r="J11">
        <f>EstadoDeudaPublica!E17</f>
        <v>1522346.5799999998</v>
      </c>
      <c r="K11">
        <f>EstadoDeudaPublica!F17</f>
        <v>255415.75273999997</v>
      </c>
      <c r="L11">
        <f>EstadoDeudaPublica!G17</f>
        <v>0</v>
      </c>
      <c r="M11">
        <f>EstadoDeudaPublica!H17</f>
        <v>255415.75273999997</v>
      </c>
      <c r="N11">
        <f>EstadoDeudaPublica!I17</f>
        <v>308694.26669000002</v>
      </c>
      <c r="O11">
        <f>EstadoDeudaPublica!J17</f>
        <v>0</v>
      </c>
      <c r="P11">
        <f>EstadoDeudaPublica!K17</f>
        <v>308694.26669000002</v>
      </c>
      <c r="Q11">
        <f>EstadoDeudaPublica!L17</f>
        <v>81443.632949999985</v>
      </c>
      <c r="R11">
        <f>EstadoDeudaPublica!M17</f>
        <v>0</v>
      </c>
      <c r="S11">
        <f>EstadoDeudaPublica!N17</f>
        <v>0</v>
      </c>
      <c r="T11">
        <f>EstadoDeudaPublica!O17</f>
        <v>1469068.0660499998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str">
        <f ca="1">"01 de Enero de "&amp;C2&amp;" al 30 de Abril de "&amp;C2</f>
        <v>01 de Enero de 2024 al 30 de Abril de 2024</v>
      </c>
      <c r="AB11" s="2">
        <v>4</v>
      </c>
      <c r="AC11" s="3"/>
      <c r="AD11" s="3"/>
      <c r="AF11" s="2" t="s">
        <v>378</v>
      </c>
      <c r="AG11" s="2" t="s">
        <v>65</v>
      </c>
    </row>
    <row r="12" spans="1:42" x14ac:dyDescent="0.25">
      <c r="B12" t="str">
        <f ca="1">LEFT(A2,LEN(A2)-6)</f>
        <v>15603</v>
      </c>
      <c r="C12" t="str">
        <f ca="1">RIGHT(A2,4)</f>
        <v>2024</v>
      </c>
      <c r="D12" t="str">
        <f ca="1">LEFT(RIGHT(A2,6),2)</f>
        <v>T3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str">
        <f ca="1">"01 de Mayo de "&amp;C2&amp;" al 31 de Agosto de "&amp;C2</f>
        <v>01 de Mayo de 2024 al 31 de Agosto de 2024</v>
      </c>
      <c r="AB12" s="2">
        <v>8</v>
      </c>
      <c r="AC12" s="3"/>
      <c r="AD12" s="3"/>
      <c r="AF12" s="2" t="s">
        <v>379</v>
      </c>
      <c r="AG12" s="2" t="s">
        <v>66</v>
      </c>
    </row>
    <row r="13" spans="1:42" x14ac:dyDescent="0.25">
      <c r="B13" t="str">
        <f ca="1">LEFT(A2,LEN(A2)-6)</f>
        <v>15603</v>
      </c>
      <c r="C13" t="str">
        <f ca="1">RIGHT(A2,4)</f>
        <v>2024</v>
      </c>
      <c r="D13" t="str">
        <f ca="1">LEFT(RIGHT(A2,6),2)</f>
        <v>T3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str">
        <f ca="1">"01 de Setiembre de "&amp;C2&amp;" al 31 de Diciembre de "&amp;C2</f>
        <v>01 de Setiembre de 2024 al 31 de Diciembre de 2024</v>
      </c>
      <c r="AB13" s="2">
        <v>12</v>
      </c>
      <c r="AC13" s="3"/>
      <c r="AD13" s="3"/>
      <c r="AF13" s="2" t="s">
        <v>380</v>
      </c>
      <c r="AG13" s="2" t="s">
        <v>67</v>
      </c>
    </row>
    <row r="14" spans="1:42" x14ac:dyDescent="0.25">
      <c r="B14" t="str">
        <f ca="1">LEFT(A2,LEN(A2)-6)</f>
        <v>15603</v>
      </c>
      <c r="C14" t="str">
        <f ca="1">RIGHT(A2,4)</f>
        <v>2024</v>
      </c>
      <c r="D14" t="str">
        <f ca="1">LEFT(RIGHT(A2,6),2)</f>
        <v>T3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str">
        <f ca="1">"01 de Enero de "&amp;C2&amp;" al 30 de Junio de "&amp;C2</f>
        <v>01 de Enero de 2024 al 30 de Junio de 2024</v>
      </c>
      <c r="AB14" s="2">
        <v>6</v>
      </c>
      <c r="AC14" s="3"/>
      <c r="AD14" s="3"/>
      <c r="AF14" s="2" t="s">
        <v>381</v>
      </c>
      <c r="AG14" s="2" t="s">
        <v>68</v>
      </c>
    </row>
    <row r="15" spans="1:42" x14ac:dyDescent="0.25">
      <c r="B15" t="str">
        <f ca="1">LEFT(A2,LEN(A2)-6)</f>
        <v>15603</v>
      </c>
      <c r="C15" t="str">
        <f ca="1">RIGHT(A2,4)</f>
        <v>2024</v>
      </c>
      <c r="D15" t="str">
        <f ca="1">LEFT(RIGHT(A2,6),2)</f>
        <v>T3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str">
        <f ca="1">"01 de Julio de "&amp;C2&amp;" al 31 de Diciembre de "&amp;C2</f>
        <v>01 de Julio de 2024 al 31 de Diciembre de 2024</v>
      </c>
      <c r="AB15" s="2">
        <v>12</v>
      </c>
      <c r="AC15" s="3"/>
      <c r="AD15" s="3"/>
      <c r="AF15" s="2" t="s">
        <v>382</v>
      </c>
      <c r="AG15" s="2" t="s">
        <v>69</v>
      </c>
    </row>
    <row r="16" spans="1:42" x14ac:dyDescent="0.25">
      <c r="B16" t="str">
        <f ca="1">LEFT(A2,LEN(A2)-6)</f>
        <v>15603</v>
      </c>
      <c r="C16" t="str">
        <f ca="1">RIGHT(A2,4)</f>
        <v>2024</v>
      </c>
      <c r="D16" t="str">
        <f ca="1">LEFT(RIGHT(A2,6),2)</f>
        <v>T3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str">
        <f ca="1">"01 de Enero de "&amp;C2&amp;" al 31 de Diciembre de " &amp; C2</f>
        <v>01 de Enero de 2024 al 31 de Diciembre de 2024</v>
      </c>
      <c r="AB16" s="2">
        <v>12</v>
      </c>
      <c r="AC16" s="3"/>
      <c r="AD16" s="3"/>
      <c r="AF16" s="2" t="s">
        <v>383</v>
      </c>
      <c r="AG16" s="2" t="s">
        <v>70</v>
      </c>
    </row>
    <row r="17" spans="2:33" x14ac:dyDescent="0.25">
      <c r="B17" t="str">
        <f ca="1">LEFT(A2,LEN(A2)-6)</f>
        <v>15603</v>
      </c>
      <c r="C17" t="str">
        <f ca="1">RIGHT(A2,4)</f>
        <v>2024</v>
      </c>
      <c r="D17" t="str">
        <f ca="1">LEFT(RIGHT(A2,6),2)</f>
        <v>T3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384</v>
      </c>
      <c r="AG17" s="2" t="s">
        <v>71</v>
      </c>
    </row>
    <row r="18" spans="2:33" x14ac:dyDescent="0.25">
      <c r="B18" t="str">
        <f ca="1">LEFT(A2,LEN(A2)-6)</f>
        <v>15603</v>
      </c>
      <c r="C18" t="str">
        <f ca="1">RIGHT(A2,4)</f>
        <v>2024</v>
      </c>
      <c r="D18" t="str">
        <f ca="1">LEFT(RIGHT(A2,6),2)</f>
        <v>T3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385</v>
      </c>
      <c r="AG18" s="2" t="s">
        <v>72</v>
      </c>
    </row>
    <row r="19" spans="2:33" x14ac:dyDescent="0.25">
      <c r="B19" t="str">
        <f ca="1">LEFT(A2,LEN(A2)-6)</f>
        <v>15603</v>
      </c>
      <c r="C19" t="str">
        <f ca="1">RIGHT(A2,4)</f>
        <v>2024</v>
      </c>
      <c r="D19" t="str">
        <f ca="1">LEFT(RIGHT(A2,6),2)</f>
        <v>T3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386</v>
      </c>
      <c r="AG19" s="2" t="s">
        <v>73</v>
      </c>
    </row>
    <row r="20" spans="2:33" x14ac:dyDescent="0.25">
      <c r="B20" t="str">
        <f ca="1">LEFT(A2,LEN(A2)-6)</f>
        <v>15603</v>
      </c>
      <c r="C20" t="str">
        <f ca="1">RIGHT(A2,4)</f>
        <v>2024</v>
      </c>
      <c r="D20" t="str">
        <f ca="1">LEFT(RIGHT(A2,6),2)</f>
        <v>T3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387</v>
      </c>
      <c r="AG20" s="2" t="s">
        <v>74</v>
      </c>
    </row>
    <row r="21" spans="2:33" x14ac:dyDescent="0.25">
      <c r="B21" t="str">
        <f ca="1">LEFT(A2,LEN(A2)-6)</f>
        <v>15603</v>
      </c>
      <c r="C21" t="str">
        <f ca="1">RIGHT(A2,4)</f>
        <v>2024</v>
      </c>
      <c r="D21" t="str">
        <f ca="1">LEFT(RIGHT(A2,6),2)</f>
        <v>T3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388</v>
      </c>
      <c r="AG21" s="2" t="s">
        <v>75</v>
      </c>
    </row>
    <row r="22" spans="2:33" x14ac:dyDescent="0.25">
      <c r="B22" t="str">
        <f ca="1">LEFT(A2,LEN(A2)-6)</f>
        <v>15603</v>
      </c>
      <c r="C22" t="str">
        <f ca="1">RIGHT(A2,4)</f>
        <v>2024</v>
      </c>
      <c r="D22" t="str">
        <f ca="1">LEFT(RIGHT(A2,6),2)</f>
        <v>T3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389</v>
      </c>
      <c r="AG22" s="2" t="s">
        <v>76</v>
      </c>
    </row>
    <row r="23" spans="2:33" x14ac:dyDescent="0.25">
      <c r="B23" t="str">
        <f ca="1">LEFT(A2,LEN(A2)-6)</f>
        <v>15603</v>
      </c>
      <c r="C23" t="str">
        <f ca="1">RIGHT(A2,4)</f>
        <v>2024</v>
      </c>
      <c r="D23" t="str">
        <f ca="1">LEFT(RIGHT(A2,6),2)</f>
        <v>T3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390</v>
      </c>
      <c r="AG23" s="2" t="s">
        <v>77</v>
      </c>
    </row>
    <row r="24" spans="2:33" x14ac:dyDescent="0.25">
      <c r="B24" t="str">
        <f ca="1">LEFT(A2,LEN(A2)-6)</f>
        <v>15603</v>
      </c>
      <c r="C24" t="str">
        <f ca="1">RIGHT(A2,4)</f>
        <v>2024</v>
      </c>
      <c r="D24" t="str">
        <f ca="1">LEFT(RIGHT(A2,6),2)</f>
        <v>T3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391</v>
      </c>
      <c r="AG24" s="2" t="s">
        <v>78</v>
      </c>
    </row>
    <row r="25" spans="2:33" x14ac:dyDescent="0.25">
      <c r="B25" t="str">
        <f ca="1">LEFT(A2,LEN(A2)-6)</f>
        <v>15603</v>
      </c>
      <c r="C25" t="str">
        <f ca="1">RIGHT(A2,4)</f>
        <v>2024</v>
      </c>
      <c r="D25" t="str">
        <f ca="1">LEFT(RIGHT(A2,6),2)</f>
        <v>T3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392</v>
      </c>
      <c r="AG25" s="2" t="s">
        <v>79</v>
      </c>
    </row>
    <row r="26" spans="2:33" x14ac:dyDescent="0.25">
      <c r="B26" t="str">
        <f ca="1">LEFT(A2,LEN(A2)-6)</f>
        <v>15603</v>
      </c>
      <c r="C26" t="str">
        <f ca="1">RIGHT(A2,4)</f>
        <v>2024</v>
      </c>
      <c r="D26" t="str">
        <f ca="1">LEFT(RIGHT(A2,6),2)</f>
        <v>T3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393</v>
      </c>
      <c r="AG26" s="2" t="s">
        <v>80</v>
      </c>
    </row>
    <row r="27" spans="2:33" x14ac:dyDescent="0.25">
      <c r="B27" t="str">
        <f ca="1">LEFT(A2,LEN(A2)-6)</f>
        <v>15603</v>
      </c>
      <c r="C27" t="str">
        <f ca="1">RIGHT(A2,4)</f>
        <v>2024</v>
      </c>
      <c r="D27" t="str">
        <f ca="1">LEFT(RIGHT(A2,6),2)</f>
        <v>T3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394</v>
      </c>
      <c r="AG27" s="2" t="s">
        <v>81</v>
      </c>
    </row>
    <row r="28" spans="2:33" x14ac:dyDescent="0.25">
      <c r="B28" t="str">
        <f ca="1">LEFT(A2,LEN(A2)-6)</f>
        <v>15603</v>
      </c>
      <c r="C28" t="str">
        <f ca="1">RIGHT(A2,4)</f>
        <v>2024</v>
      </c>
      <c r="D28" t="str">
        <f ca="1">LEFT(RIGHT(A2,6),2)</f>
        <v>T3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395</v>
      </c>
      <c r="AG28" s="2" t="s">
        <v>82</v>
      </c>
    </row>
    <row r="29" spans="2:33" x14ac:dyDescent="0.25">
      <c r="B29" t="str">
        <f ca="1">LEFT(A2,LEN(A2)-6)</f>
        <v>15603</v>
      </c>
      <c r="C29" t="str">
        <f ca="1">RIGHT(A2,4)</f>
        <v>2024</v>
      </c>
      <c r="D29" t="str">
        <f ca="1">LEFT(RIGHT(A2,6),2)</f>
        <v>T3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396</v>
      </c>
      <c r="AG29" s="2" t="s">
        <v>83</v>
      </c>
    </row>
    <row r="30" spans="2:33" x14ac:dyDescent="0.25">
      <c r="B30" t="str">
        <f ca="1">LEFT(A2,LEN(A2)-6)</f>
        <v>15603</v>
      </c>
      <c r="C30" t="str">
        <f ca="1">RIGHT(A2,4)</f>
        <v>2024</v>
      </c>
      <c r="D30" t="str">
        <f ca="1">LEFT(RIGHT(A2,6),2)</f>
        <v>T3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397</v>
      </c>
      <c r="AG30" s="2" t="s">
        <v>84</v>
      </c>
    </row>
    <row r="31" spans="2:33" x14ac:dyDescent="0.25">
      <c r="B31" t="str">
        <f ca="1">LEFT(A2,LEN(A2)-6)</f>
        <v>15603</v>
      </c>
      <c r="C31" t="str">
        <f ca="1">RIGHT(A2,4)</f>
        <v>2024</v>
      </c>
      <c r="D31" t="str">
        <f ca="1">LEFT(RIGHT(A2,6),2)</f>
        <v>T3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398</v>
      </c>
      <c r="AG31" s="2" t="s">
        <v>85</v>
      </c>
    </row>
    <row r="32" spans="2:33" x14ac:dyDescent="0.25">
      <c r="B32" t="str">
        <f ca="1">LEFT(A2,LEN(A2)-6)</f>
        <v>15603</v>
      </c>
      <c r="C32" t="str">
        <f ca="1">RIGHT(A2,4)</f>
        <v>2024</v>
      </c>
      <c r="D32" t="str">
        <f ca="1">LEFT(RIGHT(A2,6),2)</f>
        <v>T3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399</v>
      </c>
      <c r="AG32" s="2" t="s">
        <v>86</v>
      </c>
    </row>
    <row r="33" spans="2:33" x14ac:dyDescent="0.25">
      <c r="B33" t="str">
        <f ca="1">LEFT(A2,LEN(A2)-6)</f>
        <v>15603</v>
      </c>
      <c r="C33" t="str">
        <f ca="1">RIGHT(A2,4)</f>
        <v>2024</v>
      </c>
      <c r="D33" t="str">
        <f ca="1">LEFT(RIGHT(A2,6),2)</f>
        <v>T3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400</v>
      </c>
      <c r="AG33" s="2" t="s">
        <v>87</v>
      </c>
    </row>
    <row r="34" spans="2:33" x14ac:dyDescent="0.25">
      <c r="B34" t="str">
        <f ca="1">LEFT(A2,LEN(A2)-6)</f>
        <v>15603</v>
      </c>
      <c r="C34" t="str">
        <f ca="1">RIGHT(A2,4)</f>
        <v>2024</v>
      </c>
      <c r="D34" t="str">
        <f ca="1">LEFT(RIGHT(A2,6),2)</f>
        <v>T3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401</v>
      </c>
      <c r="AG34" s="2" t="s">
        <v>88</v>
      </c>
    </row>
    <row r="35" spans="2:33" x14ac:dyDescent="0.25">
      <c r="B35" t="str">
        <f ca="1">LEFT(A2,LEN(A2)-6)</f>
        <v>15603</v>
      </c>
      <c r="C35" t="str">
        <f ca="1">RIGHT(A2,4)</f>
        <v>2024</v>
      </c>
      <c r="D35" t="str">
        <f ca="1">LEFT(RIGHT(A2,6),2)</f>
        <v>T3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402</v>
      </c>
      <c r="AG35" s="2" t="s">
        <v>89</v>
      </c>
    </row>
    <row r="36" spans="2:33" x14ac:dyDescent="0.25">
      <c r="B36" t="str">
        <f ca="1">LEFT(A2,LEN(A2)-6)</f>
        <v>15603</v>
      </c>
      <c r="C36" t="str">
        <f ca="1">RIGHT(A2,4)</f>
        <v>2024</v>
      </c>
      <c r="D36" t="str">
        <f ca="1">LEFT(RIGHT(A2,6),2)</f>
        <v>T3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403</v>
      </c>
      <c r="AG36" s="2" t="s">
        <v>90</v>
      </c>
    </row>
    <row r="37" spans="2:33" x14ac:dyDescent="0.25">
      <c r="B37" t="str">
        <f ca="1">LEFT(A2,LEN(A2)-6)</f>
        <v>15603</v>
      </c>
      <c r="C37" t="str">
        <f ca="1">RIGHT(A2,4)</f>
        <v>2024</v>
      </c>
      <c r="D37" t="str">
        <f ca="1">LEFT(RIGHT(A2,6),2)</f>
        <v>T3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404</v>
      </c>
      <c r="AG37" s="2" t="s">
        <v>91</v>
      </c>
    </row>
    <row r="38" spans="2:33" x14ac:dyDescent="0.25">
      <c r="B38" t="str">
        <f ca="1">LEFT(A2,LEN(A2)-6)</f>
        <v>15603</v>
      </c>
      <c r="C38" t="str">
        <f ca="1">RIGHT(A2,4)</f>
        <v>2024</v>
      </c>
      <c r="D38" t="str">
        <f ca="1">LEFT(RIGHT(A2,6),2)</f>
        <v>T3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405</v>
      </c>
      <c r="AG38" s="2" t="s">
        <v>92</v>
      </c>
    </row>
    <row r="39" spans="2:33" x14ac:dyDescent="0.25">
      <c r="B39" t="str">
        <f ca="1">LEFT(A2,LEN(A2)-6)</f>
        <v>15603</v>
      </c>
      <c r="C39" t="str">
        <f ca="1">RIGHT(A2,4)</f>
        <v>2024</v>
      </c>
      <c r="D39" t="str">
        <f ca="1">LEFT(RIGHT(A2,6),2)</f>
        <v>T3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406</v>
      </c>
      <c r="AG39" s="2" t="s">
        <v>93</v>
      </c>
    </row>
    <row r="40" spans="2:33" x14ac:dyDescent="0.25">
      <c r="B40" t="str">
        <f ca="1">LEFT(A2,LEN(A2)-6)</f>
        <v>15603</v>
      </c>
      <c r="C40" t="str">
        <f ca="1">RIGHT(A2,4)</f>
        <v>2024</v>
      </c>
      <c r="D40" t="str">
        <f ca="1">LEFT(RIGHT(A2,6),2)</f>
        <v>T3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407</v>
      </c>
      <c r="AG40" s="2" t="s">
        <v>94</v>
      </c>
    </row>
    <row r="41" spans="2:33" x14ac:dyDescent="0.25">
      <c r="B41" t="str">
        <f ca="1">LEFT(A2,LEN(A2)-6)</f>
        <v>15603</v>
      </c>
      <c r="C41" t="str">
        <f ca="1">RIGHT(A2,4)</f>
        <v>2024</v>
      </c>
      <c r="D41" t="str">
        <f ca="1">LEFT(RIGHT(A2,6),2)</f>
        <v>T3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408</v>
      </c>
      <c r="AG41" s="2" t="s">
        <v>95</v>
      </c>
    </row>
    <row r="42" spans="2:33" x14ac:dyDescent="0.25">
      <c r="B42" t="str">
        <f ca="1">LEFT(A2,LEN(A2)-6)</f>
        <v>15603</v>
      </c>
      <c r="C42" t="str">
        <f ca="1">RIGHT(A2,4)</f>
        <v>2024</v>
      </c>
      <c r="D42" t="str">
        <f ca="1">LEFT(RIGHT(A2,6),2)</f>
        <v>T3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704</v>
      </c>
      <c r="AG42" s="2" t="s">
        <v>702</v>
      </c>
    </row>
    <row r="43" spans="2:33" x14ac:dyDescent="0.25">
      <c r="B43" t="str">
        <f ca="1">LEFT(A2,LEN(A2)-6)</f>
        <v>15603</v>
      </c>
      <c r="C43" t="str">
        <f ca="1">RIGHT(A2,4)</f>
        <v>2024</v>
      </c>
      <c r="D43" t="str">
        <f ca="1">LEFT(RIGHT(A2,6),2)</f>
        <v>T3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703</v>
      </c>
      <c r="AG43" s="2" t="s">
        <v>712</v>
      </c>
    </row>
    <row r="44" spans="2:33" x14ac:dyDescent="0.25">
      <c r="B44" t="str">
        <f ca="1">LEFT(A2,LEN(A2)-6)</f>
        <v>15603</v>
      </c>
      <c r="C44" t="str">
        <f ca="1">RIGHT(A2,4)</f>
        <v>2024</v>
      </c>
      <c r="D44" t="str">
        <f ca="1">LEFT(RIGHT(A2,6),2)</f>
        <v>T3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409</v>
      </c>
      <c r="AG44" s="2" t="s">
        <v>96</v>
      </c>
    </row>
    <row r="45" spans="2:33" x14ac:dyDescent="0.25">
      <c r="B45" t="str">
        <f ca="1">LEFT(A2,LEN(A2)-6)</f>
        <v>15603</v>
      </c>
      <c r="C45" t="str">
        <f ca="1">RIGHT(A2,4)</f>
        <v>2024</v>
      </c>
      <c r="D45" t="str">
        <f ca="1">LEFT(RIGHT(A2,6),2)</f>
        <v>T3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410</v>
      </c>
      <c r="AG45" s="2" t="s">
        <v>97</v>
      </c>
    </row>
    <row r="46" spans="2:33" x14ac:dyDescent="0.25">
      <c r="B46" t="str">
        <f ca="1">LEFT(A2,LEN(A2)-6)</f>
        <v>15603</v>
      </c>
      <c r="C46" t="str">
        <f ca="1">RIGHT(A2,4)</f>
        <v>2024</v>
      </c>
      <c r="D46" t="str">
        <f ca="1">LEFT(RIGHT(A2,6),2)</f>
        <v>T3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411</v>
      </c>
      <c r="AG46" s="2" t="s">
        <v>98</v>
      </c>
    </row>
    <row r="47" spans="2:33" x14ac:dyDescent="0.25">
      <c r="B47" t="str">
        <f ca="1">LEFT(A2,LEN(A2)-6)</f>
        <v>15603</v>
      </c>
      <c r="C47" t="str">
        <f ca="1">RIGHT(A2,4)</f>
        <v>2024</v>
      </c>
      <c r="D47" t="str">
        <f ca="1">LEFT(RIGHT(A2,6),2)</f>
        <v>T3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412</v>
      </c>
      <c r="AG47" s="2" t="s">
        <v>99</v>
      </c>
    </row>
    <row r="48" spans="2:33" x14ac:dyDescent="0.25">
      <c r="B48" t="str">
        <f ca="1">LEFT(A2,LEN(A2)-6)</f>
        <v>15603</v>
      </c>
      <c r="C48" t="str">
        <f ca="1">RIGHT(A2,4)</f>
        <v>2024</v>
      </c>
      <c r="D48" t="str">
        <f ca="1">LEFT(RIGHT(A2,6),2)</f>
        <v>T3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413</v>
      </c>
      <c r="AG48" s="2" t="s">
        <v>100</v>
      </c>
    </row>
    <row r="49" spans="2:33" x14ac:dyDescent="0.25">
      <c r="B49" t="str">
        <f ca="1">LEFT(A2,LEN(A2)-6)</f>
        <v>15603</v>
      </c>
      <c r="C49" t="str">
        <f ca="1">RIGHT(A2,4)</f>
        <v>2024</v>
      </c>
      <c r="D49" t="str">
        <f ca="1">LEFT(RIGHT(A2,6),2)</f>
        <v>T3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414</v>
      </c>
      <c r="AG49" s="2" t="s">
        <v>101</v>
      </c>
    </row>
    <row r="50" spans="2:33" x14ac:dyDescent="0.25">
      <c r="B50" t="str">
        <f ca="1">LEFT(A2,LEN(A2)-6)</f>
        <v>15603</v>
      </c>
      <c r="C50" t="str">
        <f ca="1">RIGHT(A2,4)</f>
        <v>2024</v>
      </c>
      <c r="D50" t="str">
        <f ca="1">LEFT(RIGHT(A2,6),2)</f>
        <v>T3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415</v>
      </c>
      <c r="AG50" s="2" t="s">
        <v>102</v>
      </c>
    </row>
    <row r="51" spans="2:33" x14ac:dyDescent="0.25">
      <c r="B51" t="str">
        <f ca="1">LEFT(A2,LEN(A2)-6)</f>
        <v>15603</v>
      </c>
      <c r="C51" t="str">
        <f ca="1">RIGHT(A2,4)</f>
        <v>2024</v>
      </c>
      <c r="D51" t="str">
        <f ca="1">LEFT(RIGHT(A2,6),2)</f>
        <v>T3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416</v>
      </c>
      <c r="AG51" s="2" t="s">
        <v>103</v>
      </c>
    </row>
    <row r="52" spans="2:33" x14ac:dyDescent="0.25">
      <c r="B52" t="str">
        <f ca="1">LEFT(A2,LEN(A2)-6)</f>
        <v>15603</v>
      </c>
      <c r="C52" t="str">
        <f ca="1">RIGHT(A2,4)</f>
        <v>2024</v>
      </c>
      <c r="D52" t="str">
        <f ca="1">LEFT(RIGHT(A2,6),2)</f>
        <v>T3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417</v>
      </c>
      <c r="AG52" s="2" t="s">
        <v>104</v>
      </c>
    </row>
    <row r="53" spans="2:33" x14ac:dyDescent="0.25">
      <c r="B53" t="str">
        <f ca="1">LEFT(A2,LEN(A2)-6)</f>
        <v>15603</v>
      </c>
      <c r="C53" t="str">
        <f ca="1">RIGHT(A2,4)</f>
        <v>2024</v>
      </c>
      <c r="D53" t="str">
        <f ca="1">LEFT(RIGHT(A2,6),2)</f>
        <v>T3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418</v>
      </c>
      <c r="AG53" s="2" t="s">
        <v>105</v>
      </c>
    </row>
    <row r="54" spans="2:33" x14ac:dyDescent="0.25">
      <c r="B54" t="str">
        <f ca="1">LEFT(A2,LEN(A2)-6)</f>
        <v>15603</v>
      </c>
      <c r="C54" t="str">
        <f ca="1">RIGHT(A2,4)</f>
        <v>2024</v>
      </c>
      <c r="D54" t="str">
        <f ca="1">LEFT(RIGHT(A2,6),2)</f>
        <v>T3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419</v>
      </c>
      <c r="AG54" s="2" t="s">
        <v>106</v>
      </c>
    </row>
    <row r="55" spans="2:33" x14ac:dyDescent="0.25">
      <c r="B55" t="str">
        <f ca="1">LEFT(A2,LEN(A2)-6)</f>
        <v>15603</v>
      </c>
      <c r="C55" t="str">
        <f ca="1">RIGHT(A2,4)</f>
        <v>2024</v>
      </c>
      <c r="D55" t="str">
        <f ca="1">LEFT(RIGHT(A2,6),2)</f>
        <v>T3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420</v>
      </c>
      <c r="AG55" s="2" t="s">
        <v>107</v>
      </c>
    </row>
    <row r="56" spans="2:33" x14ac:dyDescent="0.25">
      <c r="B56" t="str">
        <f ca="1">LEFT(A2,LEN(A2)-6)</f>
        <v>15603</v>
      </c>
      <c r="C56" t="str">
        <f ca="1">RIGHT(A2,4)</f>
        <v>2024</v>
      </c>
      <c r="D56" t="str">
        <f ca="1">LEFT(RIGHT(A2,6),2)</f>
        <v>T3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421</v>
      </c>
      <c r="AG56" s="2" t="s">
        <v>108</v>
      </c>
    </row>
    <row r="57" spans="2:33" x14ac:dyDescent="0.25">
      <c r="B57" t="str">
        <f ca="1">LEFT(A2,LEN(A2)-6)</f>
        <v>15603</v>
      </c>
      <c r="C57" t="str">
        <f ca="1">RIGHT(A2,4)</f>
        <v>2024</v>
      </c>
      <c r="D57" t="str">
        <f ca="1">LEFT(RIGHT(A2,6),2)</f>
        <v>T3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422</v>
      </c>
      <c r="AG57" s="2" t="s">
        <v>109</v>
      </c>
    </row>
    <row r="58" spans="2:33" x14ac:dyDescent="0.25">
      <c r="B58" t="str">
        <f ca="1">LEFT(A2,LEN(A2)-6)</f>
        <v>15603</v>
      </c>
      <c r="C58" t="str">
        <f ca="1">RIGHT(A2,4)</f>
        <v>2024</v>
      </c>
      <c r="D58" t="str">
        <f ca="1">LEFT(RIGHT(A2,6),2)</f>
        <v>T3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423</v>
      </c>
      <c r="AG58" s="2" t="s">
        <v>110</v>
      </c>
    </row>
    <row r="59" spans="2:33" x14ac:dyDescent="0.25">
      <c r="B59" t="str">
        <f ca="1">LEFT(A2,LEN(A2)-6)</f>
        <v>15603</v>
      </c>
      <c r="C59" t="str">
        <f ca="1">RIGHT(A2,4)</f>
        <v>2024</v>
      </c>
      <c r="D59" t="str">
        <f ca="1">LEFT(RIGHT(A2,6),2)</f>
        <v>T3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424</v>
      </c>
      <c r="AG59" s="2" t="s">
        <v>111</v>
      </c>
    </row>
    <row r="60" spans="2:33" x14ac:dyDescent="0.25">
      <c r="AF60" s="2" t="s">
        <v>425</v>
      </c>
      <c r="AG60" s="2" t="s">
        <v>112</v>
      </c>
    </row>
    <row r="61" spans="2:33" x14ac:dyDescent="0.25">
      <c r="AF61" s="2" t="s">
        <v>426</v>
      </c>
      <c r="AG61" s="2" t="s">
        <v>113</v>
      </c>
    </row>
    <row r="62" spans="2:33" x14ac:dyDescent="0.25">
      <c r="AF62" s="2" t="s">
        <v>427</v>
      </c>
      <c r="AG62" s="2" t="s">
        <v>114</v>
      </c>
    </row>
    <row r="63" spans="2:33" x14ac:dyDescent="0.25">
      <c r="AF63" s="2" t="s">
        <v>428</v>
      </c>
      <c r="AG63" s="2" t="s">
        <v>115</v>
      </c>
    </row>
    <row r="64" spans="2:33" x14ac:dyDescent="0.25">
      <c r="AF64" s="2" t="s">
        <v>429</v>
      </c>
      <c r="AG64" s="2" t="s">
        <v>116</v>
      </c>
    </row>
    <row r="65" spans="32:33" x14ac:dyDescent="0.25">
      <c r="AF65" s="2" t="s">
        <v>430</v>
      </c>
      <c r="AG65" s="2" t="s">
        <v>117</v>
      </c>
    </row>
    <row r="66" spans="32:33" x14ac:dyDescent="0.25">
      <c r="AF66" s="2" t="s">
        <v>431</v>
      </c>
      <c r="AG66" s="2" t="s">
        <v>118</v>
      </c>
    </row>
    <row r="67" spans="32:33" x14ac:dyDescent="0.25">
      <c r="AF67" s="2" t="s">
        <v>432</v>
      </c>
      <c r="AG67" s="2" t="s">
        <v>119</v>
      </c>
    </row>
    <row r="68" spans="32:33" x14ac:dyDescent="0.25">
      <c r="AF68" s="2" t="s">
        <v>433</v>
      </c>
      <c r="AG68" s="2" t="s">
        <v>120</v>
      </c>
    </row>
    <row r="69" spans="32:33" x14ac:dyDescent="0.25">
      <c r="AF69" s="2" t="s">
        <v>434</v>
      </c>
      <c r="AG69" s="2" t="s">
        <v>121</v>
      </c>
    </row>
    <row r="70" spans="32:33" x14ac:dyDescent="0.25">
      <c r="AF70" s="2" t="s">
        <v>435</v>
      </c>
      <c r="AG70" s="2" t="s">
        <v>122</v>
      </c>
    </row>
    <row r="71" spans="32:33" x14ac:dyDescent="0.25">
      <c r="AF71" s="5" t="s">
        <v>722</v>
      </c>
      <c r="AG71" s="2" t="s">
        <v>723</v>
      </c>
    </row>
    <row r="72" spans="32:33" x14ac:dyDescent="0.25">
      <c r="AF72" s="2" t="s">
        <v>436</v>
      </c>
      <c r="AG72" s="2" t="s">
        <v>123</v>
      </c>
    </row>
    <row r="73" spans="32:33" x14ac:dyDescent="0.25">
      <c r="AF73" s="2" t="s">
        <v>437</v>
      </c>
      <c r="AG73" s="2" t="s">
        <v>124</v>
      </c>
    </row>
    <row r="74" spans="32:33" x14ac:dyDescent="0.25">
      <c r="AF74" s="2" t="s">
        <v>438</v>
      </c>
      <c r="AG74" s="2" t="s">
        <v>125</v>
      </c>
    </row>
    <row r="75" spans="32:33" x14ac:dyDescent="0.25">
      <c r="AF75" s="2" t="s">
        <v>439</v>
      </c>
      <c r="AG75" s="2" t="s">
        <v>126</v>
      </c>
    </row>
    <row r="76" spans="32:33" x14ac:dyDescent="0.25">
      <c r="AF76" s="2" t="s">
        <v>440</v>
      </c>
      <c r="AG76" s="2" t="s">
        <v>127</v>
      </c>
    </row>
    <row r="77" spans="32:33" x14ac:dyDescent="0.25">
      <c r="AF77" s="2" t="s">
        <v>441</v>
      </c>
      <c r="AG77" s="2" t="s">
        <v>128</v>
      </c>
    </row>
    <row r="78" spans="32:33" x14ac:dyDescent="0.25">
      <c r="AF78" s="2" t="s">
        <v>442</v>
      </c>
      <c r="AG78" s="2" t="s">
        <v>129</v>
      </c>
    </row>
    <row r="79" spans="32:33" x14ac:dyDescent="0.25">
      <c r="AF79" s="2" t="s">
        <v>443</v>
      </c>
      <c r="AG79" s="2" t="s">
        <v>130</v>
      </c>
    </row>
    <row r="80" spans="32:33" x14ac:dyDescent="0.25">
      <c r="AF80" s="2" t="s">
        <v>444</v>
      </c>
      <c r="AG80" s="2" t="s">
        <v>131</v>
      </c>
    </row>
    <row r="81" spans="32:33" x14ac:dyDescent="0.25">
      <c r="AF81" s="2" t="s">
        <v>445</v>
      </c>
      <c r="AG81" s="2" t="s">
        <v>132</v>
      </c>
    </row>
    <row r="82" spans="32:33" x14ac:dyDescent="0.25">
      <c r="AF82" s="2" t="s">
        <v>446</v>
      </c>
      <c r="AG82" s="2" t="s">
        <v>133</v>
      </c>
    </row>
    <row r="83" spans="32:33" x14ac:dyDescent="0.25">
      <c r="AF83" s="2" t="s">
        <v>447</v>
      </c>
      <c r="AG83" s="2" t="s">
        <v>134</v>
      </c>
    </row>
    <row r="84" spans="32:33" x14ac:dyDescent="0.25">
      <c r="AF84" s="2" t="s">
        <v>448</v>
      </c>
      <c r="AG84" s="2" t="s">
        <v>135</v>
      </c>
    </row>
    <row r="85" spans="32:33" x14ac:dyDescent="0.25">
      <c r="AF85" s="2" t="s">
        <v>449</v>
      </c>
      <c r="AG85" s="2" t="s">
        <v>137</v>
      </c>
    </row>
    <row r="86" spans="32:33" x14ac:dyDescent="0.25">
      <c r="AF86" s="2" t="s">
        <v>450</v>
      </c>
      <c r="AG86" s="2" t="s">
        <v>138</v>
      </c>
    </row>
    <row r="87" spans="32:33" x14ac:dyDescent="0.25">
      <c r="AF87" s="2" t="s">
        <v>451</v>
      </c>
      <c r="AG87" s="2" t="s">
        <v>139</v>
      </c>
    </row>
    <row r="88" spans="32:33" x14ac:dyDescent="0.25">
      <c r="AF88" s="2" t="s">
        <v>452</v>
      </c>
      <c r="AG88" s="2" t="s">
        <v>140</v>
      </c>
    </row>
    <row r="89" spans="32:33" x14ac:dyDescent="0.25">
      <c r="AF89" s="2" t="s">
        <v>453</v>
      </c>
      <c r="AG89" s="2" t="s">
        <v>141</v>
      </c>
    </row>
    <row r="90" spans="32:33" x14ac:dyDescent="0.25">
      <c r="AF90" s="2" t="s">
        <v>454</v>
      </c>
      <c r="AG90" s="2" t="s">
        <v>142</v>
      </c>
    </row>
    <row r="91" spans="32:33" x14ac:dyDescent="0.25">
      <c r="AF91" s="2" t="s">
        <v>455</v>
      </c>
      <c r="AG91" s="2" t="s">
        <v>143</v>
      </c>
    </row>
    <row r="92" spans="32:33" x14ac:dyDescent="0.25">
      <c r="AF92" s="2" t="s">
        <v>456</v>
      </c>
      <c r="AG92" s="2" t="s">
        <v>144</v>
      </c>
    </row>
    <row r="93" spans="32:33" x14ac:dyDescent="0.25">
      <c r="AF93" s="2" t="s">
        <v>457</v>
      </c>
      <c r="AG93" s="2" t="s">
        <v>145</v>
      </c>
    </row>
    <row r="94" spans="32:33" x14ac:dyDescent="0.25">
      <c r="AF94" s="2" t="s">
        <v>458</v>
      </c>
      <c r="AG94" s="2" t="s">
        <v>146</v>
      </c>
    </row>
    <row r="95" spans="32:33" x14ac:dyDescent="0.25">
      <c r="AF95" s="2" t="s">
        <v>459</v>
      </c>
      <c r="AG95" s="2" t="s">
        <v>147</v>
      </c>
    </row>
    <row r="96" spans="32:33" x14ac:dyDescent="0.25">
      <c r="AF96" s="2" t="s">
        <v>460</v>
      </c>
      <c r="AG96" s="2" t="s">
        <v>148</v>
      </c>
    </row>
    <row r="97" spans="32:33" x14ac:dyDescent="0.25">
      <c r="AF97" s="2" t="s">
        <v>461</v>
      </c>
      <c r="AG97" s="2" t="s">
        <v>149</v>
      </c>
    </row>
    <row r="98" spans="32:33" x14ac:dyDescent="0.25">
      <c r="AF98" s="2" t="s">
        <v>462</v>
      </c>
      <c r="AG98" s="2" t="s">
        <v>150</v>
      </c>
    </row>
    <row r="99" spans="32:33" x14ac:dyDescent="0.25">
      <c r="AF99" s="2" t="s">
        <v>463</v>
      </c>
      <c r="AG99" s="2" t="s">
        <v>151</v>
      </c>
    </row>
    <row r="100" spans="32:33" x14ac:dyDescent="0.25">
      <c r="AF100" s="2" t="s">
        <v>464</v>
      </c>
      <c r="AG100" s="2" t="s">
        <v>152</v>
      </c>
    </row>
    <row r="101" spans="32:33" x14ac:dyDescent="0.25">
      <c r="AF101" s="2" t="s">
        <v>465</v>
      </c>
      <c r="AG101" s="2" t="s">
        <v>153</v>
      </c>
    </row>
    <row r="102" spans="32:33" x14ac:dyDescent="0.25">
      <c r="AF102" s="2" t="s">
        <v>466</v>
      </c>
      <c r="AG102" s="2" t="s">
        <v>154</v>
      </c>
    </row>
    <row r="103" spans="32:33" x14ac:dyDescent="0.25">
      <c r="AF103" s="2" t="s">
        <v>467</v>
      </c>
      <c r="AG103" s="2" t="s">
        <v>713</v>
      </c>
    </row>
    <row r="104" spans="32:33" x14ac:dyDescent="0.25">
      <c r="AF104" s="2" t="s">
        <v>468</v>
      </c>
      <c r="AG104" s="2" t="s">
        <v>155</v>
      </c>
    </row>
    <row r="105" spans="32:33" x14ac:dyDescent="0.25">
      <c r="AF105" s="2" t="s">
        <v>469</v>
      </c>
      <c r="AG105" s="2" t="s">
        <v>156</v>
      </c>
    </row>
    <row r="106" spans="32:33" x14ac:dyDescent="0.25">
      <c r="AF106" s="2" t="s">
        <v>470</v>
      </c>
      <c r="AG106" s="2" t="s">
        <v>158</v>
      </c>
    </row>
    <row r="107" spans="32:33" x14ac:dyDescent="0.25">
      <c r="AF107" s="2" t="s">
        <v>471</v>
      </c>
      <c r="AG107" s="2" t="s">
        <v>159</v>
      </c>
    </row>
    <row r="108" spans="32:33" x14ac:dyDescent="0.25">
      <c r="AF108" s="2" t="s">
        <v>472</v>
      </c>
      <c r="AG108" s="2" t="s">
        <v>160</v>
      </c>
    </row>
    <row r="109" spans="32:33" x14ac:dyDescent="0.25">
      <c r="AF109" s="2" t="s">
        <v>473</v>
      </c>
      <c r="AG109" s="2" t="s">
        <v>714</v>
      </c>
    </row>
    <row r="110" spans="32:33" x14ac:dyDescent="0.25">
      <c r="AF110" s="2" t="s">
        <v>474</v>
      </c>
      <c r="AG110" s="2" t="s">
        <v>161</v>
      </c>
    </row>
    <row r="111" spans="32:33" x14ac:dyDescent="0.25">
      <c r="AF111" s="2" t="s">
        <v>475</v>
      </c>
      <c r="AG111" s="2" t="s">
        <v>162</v>
      </c>
    </row>
    <row r="112" spans="32:33" x14ac:dyDescent="0.25">
      <c r="AF112" s="2" t="s">
        <v>476</v>
      </c>
      <c r="AG112" s="2" t="s">
        <v>163</v>
      </c>
    </row>
    <row r="113" spans="32:33" x14ac:dyDescent="0.25">
      <c r="AF113" s="2" t="s">
        <v>477</v>
      </c>
      <c r="AG113" s="2" t="s">
        <v>164</v>
      </c>
    </row>
    <row r="114" spans="32:33" x14ac:dyDescent="0.25">
      <c r="AF114" s="2" t="s">
        <v>478</v>
      </c>
      <c r="AG114" s="2" t="s">
        <v>165</v>
      </c>
    </row>
    <row r="115" spans="32:33" x14ac:dyDescent="0.25">
      <c r="AF115" s="2" t="s">
        <v>479</v>
      </c>
      <c r="AG115" s="2" t="s">
        <v>166</v>
      </c>
    </row>
    <row r="116" spans="32:33" x14ac:dyDescent="0.25">
      <c r="AF116" s="2" t="s">
        <v>480</v>
      </c>
      <c r="AG116" s="2" t="s">
        <v>167</v>
      </c>
    </row>
    <row r="117" spans="32:33" x14ac:dyDescent="0.25">
      <c r="AF117" s="2" t="s">
        <v>481</v>
      </c>
      <c r="AG117" s="2" t="s">
        <v>168</v>
      </c>
    </row>
    <row r="118" spans="32:33" x14ac:dyDescent="0.25">
      <c r="AF118" s="2" t="s">
        <v>482</v>
      </c>
      <c r="AG118" s="2" t="s">
        <v>169</v>
      </c>
    </row>
    <row r="119" spans="32:33" x14ac:dyDescent="0.25">
      <c r="AF119" s="2" t="s">
        <v>483</v>
      </c>
      <c r="AG119" s="2" t="s">
        <v>170</v>
      </c>
    </row>
    <row r="120" spans="32:33" x14ac:dyDescent="0.25">
      <c r="AF120" s="2" t="s">
        <v>484</v>
      </c>
      <c r="AG120" s="2" t="s">
        <v>171</v>
      </c>
    </row>
    <row r="121" spans="32:33" x14ac:dyDescent="0.25">
      <c r="AF121" s="5" t="s">
        <v>715</v>
      </c>
      <c r="AG121" s="2" t="s">
        <v>136</v>
      </c>
    </row>
    <row r="122" spans="32:33" x14ac:dyDescent="0.25">
      <c r="AF122" s="2" t="s">
        <v>485</v>
      </c>
      <c r="AG122" s="2" t="s">
        <v>172</v>
      </c>
    </row>
    <row r="123" spans="32:33" x14ac:dyDescent="0.25">
      <c r="AF123" s="2" t="s">
        <v>486</v>
      </c>
      <c r="AG123" s="2" t="s">
        <v>173</v>
      </c>
    </row>
    <row r="124" spans="32:33" x14ac:dyDescent="0.25">
      <c r="AF124" s="2" t="s">
        <v>487</v>
      </c>
      <c r="AG124" s="2" t="s">
        <v>174</v>
      </c>
    </row>
    <row r="125" spans="32:33" x14ac:dyDescent="0.25">
      <c r="AF125" s="2" t="s">
        <v>488</v>
      </c>
      <c r="AG125" s="2" t="s">
        <v>175</v>
      </c>
    </row>
    <row r="126" spans="32:33" x14ac:dyDescent="0.25">
      <c r="AF126" s="2" t="s">
        <v>489</v>
      </c>
      <c r="AG126" s="2" t="s">
        <v>176</v>
      </c>
    </row>
    <row r="127" spans="32:33" x14ac:dyDescent="0.25">
      <c r="AF127" s="2" t="s">
        <v>490</v>
      </c>
      <c r="AG127" s="2" t="s">
        <v>177</v>
      </c>
    </row>
    <row r="128" spans="32:33" x14ac:dyDescent="0.25">
      <c r="AF128" s="2" t="s">
        <v>491</v>
      </c>
      <c r="AG128" s="2" t="s">
        <v>178</v>
      </c>
    </row>
    <row r="129" spans="32:33" x14ac:dyDescent="0.25">
      <c r="AF129" s="2" t="s">
        <v>492</v>
      </c>
      <c r="AG129" s="2" t="s">
        <v>179</v>
      </c>
    </row>
    <row r="130" spans="32:33" x14ac:dyDescent="0.25">
      <c r="AF130" s="5" t="s">
        <v>716</v>
      </c>
      <c r="AG130" s="2" t="s">
        <v>717</v>
      </c>
    </row>
    <row r="131" spans="32:33" x14ac:dyDescent="0.25">
      <c r="AF131" s="2" t="s">
        <v>493</v>
      </c>
      <c r="AG131" s="2" t="s">
        <v>180</v>
      </c>
    </row>
    <row r="132" spans="32:33" x14ac:dyDescent="0.25">
      <c r="AF132" s="2" t="s">
        <v>494</v>
      </c>
      <c r="AG132" s="2" t="s">
        <v>181</v>
      </c>
    </row>
    <row r="133" spans="32:33" x14ac:dyDescent="0.25">
      <c r="AF133" s="2" t="s">
        <v>495</v>
      </c>
      <c r="AG133" s="2" t="s">
        <v>182</v>
      </c>
    </row>
    <row r="134" spans="32:33" x14ac:dyDescent="0.25">
      <c r="AF134" s="2" t="s">
        <v>496</v>
      </c>
      <c r="AG134" s="2" t="s">
        <v>183</v>
      </c>
    </row>
    <row r="135" spans="32:33" x14ac:dyDescent="0.25">
      <c r="AF135" s="2" t="s">
        <v>497</v>
      </c>
      <c r="AG135" s="2" t="s">
        <v>184</v>
      </c>
    </row>
    <row r="136" spans="32:33" x14ac:dyDescent="0.25">
      <c r="AF136" s="2" t="s">
        <v>498</v>
      </c>
      <c r="AG136" s="2" t="s">
        <v>185</v>
      </c>
    </row>
    <row r="137" spans="32:33" x14ac:dyDescent="0.25">
      <c r="AF137" s="2" t="s">
        <v>499</v>
      </c>
      <c r="AG137" s="2" t="s">
        <v>186</v>
      </c>
    </row>
    <row r="138" spans="32:33" x14ac:dyDescent="0.25">
      <c r="AF138" s="2" t="s">
        <v>500</v>
      </c>
      <c r="AG138" s="2" t="s">
        <v>187</v>
      </c>
    </row>
    <row r="139" spans="32:33" x14ac:dyDescent="0.25">
      <c r="AF139" s="2" t="s">
        <v>501</v>
      </c>
      <c r="AG139" s="2" t="s">
        <v>188</v>
      </c>
    </row>
    <row r="140" spans="32:33" x14ac:dyDescent="0.25">
      <c r="AF140" s="2" t="s">
        <v>502</v>
      </c>
      <c r="AG140" s="2" t="s">
        <v>189</v>
      </c>
    </row>
    <row r="141" spans="32:33" x14ac:dyDescent="0.25">
      <c r="AF141" s="2" t="s">
        <v>503</v>
      </c>
      <c r="AG141" s="2" t="s">
        <v>190</v>
      </c>
    </row>
    <row r="142" spans="32:33" x14ac:dyDescent="0.25">
      <c r="AF142" s="2" t="s">
        <v>504</v>
      </c>
      <c r="AG142" s="2" t="s">
        <v>191</v>
      </c>
    </row>
    <row r="143" spans="32:33" x14ac:dyDescent="0.25">
      <c r="AF143" s="2" t="s">
        <v>505</v>
      </c>
      <c r="AG143" s="2" t="s">
        <v>192</v>
      </c>
    </row>
    <row r="144" spans="32:33" x14ac:dyDescent="0.25">
      <c r="AF144" s="2" t="s">
        <v>506</v>
      </c>
      <c r="AG144" s="2" t="s">
        <v>193</v>
      </c>
    </row>
    <row r="145" spans="32:33" x14ac:dyDescent="0.25">
      <c r="AF145" s="2" t="s">
        <v>507</v>
      </c>
      <c r="AG145" s="2" t="s">
        <v>194</v>
      </c>
    </row>
    <row r="146" spans="32:33" x14ac:dyDescent="0.25">
      <c r="AF146" s="2" t="s">
        <v>508</v>
      </c>
      <c r="AG146" s="2" t="s">
        <v>195</v>
      </c>
    </row>
    <row r="147" spans="32:33" x14ac:dyDescent="0.25">
      <c r="AF147" s="2" t="s">
        <v>509</v>
      </c>
      <c r="AG147" s="2" t="s">
        <v>196</v>
      </c>
    </row>
    <row r="148" spans="32:33" x14ac:dyDescent="0.25">
      <c r="AF148" s="2" t="s">
        <v>510</v>
      </c>
      <c r="AG148" s="2" t="s">
        <v>197</v>
      </c>
    </row>
    <row r="149" spans="32:33" x14ac:dyDescent="0.25">
      <c r="AF149" s="2" t="s">
        <v>511</v>
      </c>
      <c r="AG149" s="2" t="s">
        <v>198</v>
      </c>
    </row>
    <row r="150" spans="32:33" x14ac:dyDescent="0.25">
      <c r="AF150" s="2" t="s">
        <v>512</v>
      </c>
      <c r="AG150" s="2" t="s">
        <v>199</v>
      </c>
    </row>
    <row r="151" spans="32:33" x14ac:dyDescent="0.25">
      <c r="AF151" s="2" t="s">
        <v>513</v>
      </c>
      <c r="AG151" s="2" t="s">
        <v>200</v>
      </c>
    </row>
    <row r="152" spans="32:33" x14ac:dyDescent="0.25">
      <c r="AF152" s="2" t="s">
        <v>514</v>
      </c>
      <c r="AG152" s="2" t="s">
        <v>201</v>
      </c>
    </row>
    <row r="153" spans="32:33" x14ac:dyDescent="0.25">
      <c r="AF153" s="2" t="s">
        <v>515</v>
      </c>
      <c r="AG153" s="2" t="s">
        <v>202</v>
      </c>
    </row>
    <row r="154" spans="32:33" x14ac:dyDescent="0.25">
      <c r="AF154" s="2" t="s">
        <v>516</v>
      </c>
      <c r="AG154" s="2" t="s">
        <v>203</v>
      </c>
    </row>
    <row r="155" spans="32:33" x14ac:dyDescent="0.25">
      <c r="AF155" s="2" t="s">
        <v>517</v>
      </c>
      <c r="AG155" s="2" t="s">
        <v>204</v>
      </c>
    </row>
    <row r="156" spans="32:33" x14ac:dyDescent="0.25">
      <c r="AF156" s="2" t="s">
        <v>518</v>
      </c>
      <c r="AG156" s="2" t="s">
        <v>205</v>
      </c>
    </row>
    <row r="157" spans="32:33" x14ac:dyDescent="0.25">
      <c r="AF157" s="2" t="s">
        <v>519</v>
      </c>
      <c r="AG157" s="2" t="s">
        <v>206</v>
      </c>
    </row>
    <row r="158" spans="32:33" x14ac:dyDescent="0.25">
      <c r="AF158" s="2" t="s">
        <v>520</v>
      </c>
      <c r="AG158" s="2" t="s">
        <v>207</v>
      </c>
    </row>
    <row r="159" spans="32:33" x14ac:dyDescent="0.25">
      <c r="AF159" s="2" t="s">
        <v>521</v>
      </c>
      <c r="AG159" s="2" t="s">
        <v>208</v>
      </c>
    </row>
    <row r="160" spans="32:33" x14ac:dyDescent="0.25">
      <c r="AF160" s="2" t="s">
        <v>522</v>
      </c>
      <c r="AG160" s="2" t="s">
        <v>209</v>
      </c>
    </row>
    <row r="161" spans="32:33" x14ac:dyDescent="0.25">
      <c r="AF161" s="2" t="s">
        <v>523</v>
      </c>
      <c r="AG161" s="2" t="s">
        <v>210</v>
      </c>
    </row>
    <row r="162" spans="32:33" x14ac:dyDescent="0.25">
      <c r="AF162" s="2" t="s">
        <v>524</v>
      </c>
      <c r="AG162" s="2" t="s">
        <v>211</v>
      </c>
    </row>
    <row r="163" spans="32:33" x14ac:dyDescent="0.25">
      <c r="AF163" s="2" t="s">
        <v>525</v>
      </c>
      <c r="AG163" s="2" t="s">
        <v>212</v>
      </c>
    </row>
    <row r="164" spans="32:33" x14ac:dyDescent="0.25">
      <c r="AF164" s="2" t="s">
        <v>526</v>
      </c>
      <c r="AG164" s="2" t="s">
        <v>213</v>
      </c>
    </row>
    <row r="165" spans="32:33" x14ac:dyDescent="0.25">
      <c r="AF165" s="2" t="s">
        <v>527</v>
      </c>
      <c r="AG165" s="2" t="s">
        <v>214</v>
      </c>
    </row>
    <row r="166" spans="32:33" x14ac:dyDescent="0.25">
      <c r="AF166" s="2" t="s">
        <v>528</v>
      </c>
      <c r="AG166" s="2" t="s">
        <v>215</v>
      </c>
    </row>
    <row r="167" spans="32:33" x14ac:dyDescent="0.25">
      <c r="AF167" s="2" t="s">
        <v>710</v>
      </c>
      <c r="AG167" s="2" t="s">
        <v>711</v>
      </c>
    </row>
    <row r="168" spans="32:33" x14ac:dyDescent="0.25">
      <c r="AF168" s="2" t="s">
        <v>529</v>
      </c>
      <c r="AG168" s="2" t="s">
        <v>216</v>
      </c>
    </row>
    <row r="169" spans="32:33" x14ac:dyDescent="0.25">
      <c r="AF169" s="2" t="s">
        <v>530</v>
      </c>
      <c r="AG169" s="2" t="s">
        <v>217</v>
      </c>
    </row>
    <row r="170" spans="32:33" x14ac:dyDescent="0.25">
      <c r="AF170" s="2" t="s">
        <v>531</v>
      </c>
      <c r="AG170" s="2" t="s">
        <v>218</v>
      </c>
    </row>
    <row r="171" spans="32:33" x14ac:dyDescent="0.25">
      <c r="AF171" s="2" t="s">
        <v>532</v>
      </c>
      <c r="AG171" s="2" t="s">
        <v>219</v>
      </c>
    </row>
    <row r="172" spans="32:33" x14ac:dyDescent="0.25">
      <c r="AF172" s="2" t="s">
        <v>533</v>
      </c>
      <c r="AG172" s="2" t="s">
        <v>220</v>
      </c>
    </row>
    <row r="173" spans="32:33" x14ac:dyDescent="0.25">
      <c r="AF173" s="2" t="s">
        <v>534</v>
      </c>
      <c r="AG173" s="2" t="s">
        <v>221</v>
      </c>
    </row>
    <row r="174" spans="32:33" x14ac:dyDescent="0.25">
      <c r="AF174" s="2" t="s">
        <v>535</v>
      </c>
      <c r="AG174" s="2" t="s">
        <v>222</v>
      </c>
    </row>
    <row r="175" spans="32:33" x14ac:dyDescent="0.25">
      <c r="AF175" s="2" t="s">
        <v>536</v>
      </c>
      <c r="AG175" s="2" t="s">
        <v>223</v>
      </c>
    </row>
    <row r="176" spans="32:33" x14ac:dyDescent="0.25">
      <c r="AF176" s="2" t="s">
        <v>537</v>
      </c>
      <c r="AG176" s="2" t="s">
        <v>224</v>
      </c>
    </row>
    <row r="177" spans="32:33" x14ac:dyDescent="0.25">
      <c r="AF177" s="2" t="s">
        <v>538</v>
      </c>
      <c r="AG177" s="2" t="s">
        <v>225</v>
      </c>
    </row>
    <row r="178" spans="32:33" x14ac:dyDescent="0.25">
      <c r="AF178" s="2" t="s">
        <v>539</v>
      </c>
      <c r="AG178" s="2" t="s">
        <v>226</v>
      </c>
    </row>
    <row r="179" spans="32:33" x14ac:dyDescent="0.25">
      <c r="AF179" s="2" t="s">
        <v>540</v>
      </c>
      <c r="AG179" s="2" t="s">
        <v>227</v>
      </c>
    </row>
    <row r="180" spans="32:33" x14ac:dyDescent="0.25">
      <c r="AF180" s="2" t="s">
        <v>541</v>
      </c>
      <c r="AG180" s="2" t="s">
        <v>228</v>
      </c>
    </row>
    <row r="181" spans="32:33" x14ac:dyDescent="0.25">
      <c r="AF181" s="2" t="s">
        <v>542</v>
      </c>
      <c r="AG181" s="2" t="s">
        <v>229</v>
      </c>
    </row>
    <row r="182" spans="32:33" x14ac:dyDescent="0.25">
      <c r="AF182" s="2" t="s">
        <v>543</v>
      </c>
      <c r="AG182" s="2" t="s">
        <v>230</v>
      </c>
    </row>
    <row r="183" spans="32:33" x14ac:dyDescent="0.25">
      <c r="AF183" s="2" t="s">
        <v>544</v>
      </c>
      <c r="AG183" s="2" t="s">
        <v>231</v>
      </c>
    </row>
    <row r="184" spans="32:33" x14ac:dyDescent="0.25">
      <c r="AF184" s="2" t="s">
        <v>545</v>
      </c>
      <c r="AG184" s="2" t="s">
        <v>232</v>
      </c>
    </row>
    <row r="185" spans="32:33" x14ac:dyDescent="0.25">
      <c r="AF185" s="2" t="s">
        <v>546</v>
      </c>
      <c r="AG185" s="2" t="s">
        <v>233</v>
      </c>
    </row>
    <row r="186" spans="32:33" x14ac:dyDescent="0.25">
      <c r="AF186" s="2" t="s">
        <v>547</v>
      </c>
      <c r="AG186" s="2" t="s">
        <v>234</v>
      </c>
    </row>
    <row r="187" spans="32:33" x14ac:dyDescent="0.25">
      <c r="AF187" s="2" t="s">
        <v>548</v>
      </c>
      <c r="AG187" s="2" t="s">
        <v>235</v>
      </c>
    </row>
    <row r="188" spans="32:33" x14ac:dyDescent="0.25">
      <c r="AF188" s="2" t="s">
        <v>549</v>
      </c>
      <c r="AG188" s="2" t="s">
        <v>236</v>
      </c>
    </row>
    <row r="189" spans="32:33" x14ac:dyDescent="0.25">
      <c r="AF189" s="2" t="s">
        <v>550</v>
      </c>
      <c r="AG189" s="2" t="s">
        <v>237</v>
      </c>
    </row>
    <row r="190" spans="32:33" x14ac:dyDescent="0.25">
      <c r="AF190" s="2" t="s">
        <v>551</v>
      </c>
      <c r="AG190" s="2" t="s">
        <v>238</v>
      </c>
    </row>
    <row r="191" spans="32:33" x14ac:dyDescent="0.25">
      <c r="AF191" s="2" t="s">
        <v>552</v>
      </c>
      <c r="AG191" s="2" t="s">
        <v>239</v>
      </c>
    </row>
    <row r="192" spans="32:33" x14ac:dyDescent="0.25">
      <c r="AF192" s="2" t="s">
        <v>553</v>
      </c>
      <c r="AG192" s="2" t="s">
        <v>240</v>
      </c>
    </row>
    <row r="193" spans="32:33" x14ac:dyDescent="0.25">
      <c r="AF193" s="2" t="s">
        <v>554</v>
      </c>
      <c r="AG193" s="2" t="s">
        <v>241</v>
      </c>
    </row>
    <row r="194" spans="32:33" x14ac:dyDescent="0.25">
      <c r="AF194" s="2" t="s">
        <v>555</v>
      </c>
      <c r="AG194" s="2" t="s">
        <v>242</v>
      </c>
    </row>
    <row r="195" spans="32:33" x14ac:dyDescent="0.25">
      <c r="AF195" s="2" t="s">
        <v>556</v>
      </c>
      <c r="AG195" s="2" t="s">
        <v>243</v>
      </c>
    </row>
    <row r="196" spans="32:33" x14ac:dyDescent="0.25">
      <c r="AF196" s="2" t="s">
        <v>557</v>
      </c>
      <c r="AG196" s="2" t="s">
        <v>244</v>
      </c>
    </row>
    <row r="197" spans="32:33" x14ac:dyDescent="0.25">
      <c r="AF197" s="2" t="s">
        <v>558</v>
      </c>
      <c r="AG197" s="2" t="s">
        <v>245</v>
      </c>
    </row>
    <row r="198" spans="32:33" x14ac:dyDescent="0.25">
      <c r="AF198" s="2" t="s">
        <v>559</v>
      </c>
      <c r="AG198" s="2" t="s">
        <v>246</v>
      </c>
    </row>
    <row r="199" spans="32:33" x14ac:dyDescent="0.25">
      <c r="AF199" s="2" t="s">
        <v>560</v>
      </c>
      <c r="AG199" s="2" t="s">
        <v>247</v>
      </c>
    </row>
    <row r="200" spans="32:33" x14ac:dyDescent="0.25">
      <c r="AF200" s="2" t="s">
        <v>561</v>
      </c>
      <c r="AG200" s="2" t="s">
        <v>248</v>
      </c>
    </row>
    <row r="201" spans="32:33" x14ac:dyDescent="0.25">
      <c r="AF201" s="2" t="s">
        <v>562</v>
      </c>
      <c r="AG201" s="2" t="s">
        <v>249</v>
      </c>
    </row>
    <row r="202" spans="32:33" x14ac:dyDescent="0.25">
      <c r="AF202" s="2" t="s">
        <v>563</v>
      </c>
      <c r="AG202" s="2" t="s">
        <v>250</v>
      </c>
    </row>
    <row r="203" spans="32:33" x14ac:dyDescent="0.25">
      <c r="AF203" s="2" t="s">
        <v>564</v>
      </c>
      <c r="AG203" s="2" t="s">
        <v>251</v>
      </c>
    </row>
    <row r="204" spans="32:33" x14ac:dyDescent="0.25">
      <c r="AF204" s="2" t="s">
        <v>565</v>
      </c>
      <c r="AG204" s="2" t="s">
        <v>252</v>
      </c>
    </row>
    <row r="205" spans="32:33" x14ac:dyDescent="0.25">
      <c r="AF205" s="2" t="s">
        <v>566</v>
      </c>
      <c r="AG205" s="2" t="s">
        <v>253</v>
      </c>
    </row>
    <row r="206" spans="32:33" x14ac:dyDescent="0.25">
      <c r="AF206" s="2" t="s">
        <v>567</v>
      </c>
      <c r="AG206" s="2" t="s">
        <v>254</v>
      </c>
    </row>
    <row r="207" spans="32:33" x14ac:dyDescent="0.25">
      <c r="AF207" s="2" t="s">
        <v>568</v>
      </c>
      <c r="AG207" s="2" t="s">
        <v>255</v>
      </c>
    </row>
    <row r="208" spans="32:33" x14ac:dyDescent="0.25">
      <c r="AF208" s="2" t="s">
        <v>569</v>
      </c>
      <c r="AG208" s="2" t="s">
        <v>256</v>
      </c>
    </row>
    <row r="209" spans="32:33" x14ac:dyDescent="0.25">
      <c r="AF209" s="2" t="s">
        <v>570</v>
      </c>
      <c r="AG209" s="2" t="s">
        <v>257</v>
      </c>
    </row>
    <row r="210" spans="32:33" x14ac:dyDescent="0.25">
      <c r="AF210" s="2" t="s">
        <v>571</v>
      </c>
      <c r="AG210" s="2" t="s">
        <v>258</v>
      </c>
    </row>
    <row r="211" spans="32:33" x14ac:dyDescent="0.25">
      <c r="AF211" s="2" t="s">
        <v>572</v>
      </c>
      <c r="AG211" s="2" t="s">
        <v>259</v>
      </c>
    </row>
    <row r="212" spans="32:33" x14ac:dyDescent="0.25">
      <c r="AF212" s="2" t="s">
        <v>573</v>
      </c>
      <c r="AG212" s="2" t="s">
        <v>260</v>
      </c>
    </row>
    <row r="213" spans="32:33" x14ac:dyDescent="0.25">
      <c r="AF213" s="2" t="s">
        <v>574</v>
      </c>
      <c r="AG213" s="2" t="s">
        <v>261</v>
      </c>
    </row>
    <row r="214" spans="32:33" x14ac:dyDescent="0.25">
      <c r="AF214" s="2" t="s">
        <v>575</v>
      </c>
      <c r="AG214" s="2" t="s">
        <v>262</v>
      </c>
    </row>
    <row r="215" spans="32:33" x14ac:dyDescent="0.25">
      <c r="AF215" s="2" t="s">
        <v>576</v>
      </c>
      <c r="AG215" s="2" t="s">
        <v>263</v>
      </c>
    </row>
    <row r="216" spans="32:33" x14ac:dyDescent="0.25">
      <c r="AF216" s="2" t="s">
        <v>577</v>
      </c>
      <c r="AG216" s="2" t="s">
        <v>264</v>
      </c>
    </row>
    <row r="217" spans="32:33" x14ac:dyDescent="0.25">
      <c r="AF217" s="2" t="s">
        <v>578</v>
      </c>
      <c r="AG217" s="2" t="s">
        <v>265</v>
      </c>
    </row>
    <row r="218" spans="32:33" x14ac:dyDescent="0.25">
      <c r="AF218" s="2" t="s">
        <v>579</v>
      </c>
      <c r="AG218" s="2" t="s">
        <v>266</v>
      </c>
    </row>
    <row r="219" spans="32:33" x14ac:dyDescent="0.25">
      <c r="AF219" s="2" t="s">
        <v>580</v>
      </c>
      <c r="AG219" s="2" t="s">
        <v>267</v>
      </c>
    </row>
    <row r="220" spans="32:33" x14ac:dyDescent="0.25">
      <c r="AF220" s="2" t="s">
        <v>581</v>
      </c>
      <c r="AG220" s="2" t="s">
        <v>268</v>
      </c>
    </row>
    <row r="221" spans="32:33" x14ac:dyDescent="0.25">
      <c r="AF221" s="2" t="s">
        <v>582</v>
      </c>
      <c r="AG221" s="2" t="s">
        <v>269</v>
      </c>
    </row>
    <row r="222" spans="32:33" x14ac:dyDescent="0.25">
      <c r="AF222" s="2" t="s">
        <v>583</v>
      </c>
      <c r="AG222" s="2" t="s">
        <v>270</v>
      </c>
    </row>
    <row r="223" spans="32:33" x14ac:dyDescent="0.25">
      <c r="AF223" s="2" t="s">
        <v>584</v>
      </c>
      <c r="AG223" s="2" t="s">
        <v>271</v>
      </c>
    </row>
    <row r="224" spans="32:33" x14ac:dyDescent="0.25">
      <c r="AF224" s="2" t="s">
        <v>585</v>
      </c>
      <c r="AG224" s="2" t="s">
        <v>272</v>
      </c>
    </row>
    <row r="225" spans="32:33" x14ac:dyDescent="0.25">
      <c r="AF225" s="2" t="s">
        <v>586</v>
      </c>
      <c r="AG225" s="2" t="s">
        <v>273</v>
      </c>
    </row>
    <row r="226" spans="32:33" x14ac:dyDescent="0.25">
      <c r="AF226" s="2" t="s">
        <v>587</v>
      </c>
      <c r="AG226" s="2" t="s">
        <v>274</v>
      </c>
    </row>
    <row r="227" spans="32:33" x14ac:dyDescent="0.25">
      <c r="AF227" s="2" t="s">
        <v>588</v>
      </c>
      <c r="AG227" s="2" t="s">
        <v>275</v>
      </c>
    </row>
    <row r="228" spans="32:33" x14ac:dyDescent="0.25">
      <c r="AF228" s="2" t="s">
        <v>589</v>
      </c>
      <c r="AG228" s="2" t="s">
        <v>276</v>
      </c>
    </row>
    <row r="229" spans="32:33" x14ac:dyDescent="0.25">
      <c r="AF229" s="2" t="s">
        <v>590</v>
      </c>
      <c r="AG229" s="2" t="s">
        <v>277</v>
      </c>
    </row>
    <row r="230" spans="32:33" x14ac:dyDescent="0.25">
      <c r="AF230" s="2" t="s">
        <v>591</v>
      </c>
      <c r="AG230" s="2" t="s">
        <v>278</v>
      </c>
    </row>
    <row r="231" spans="32:33" x14ac:dyDescent="0.25">
      <c r="AF231" s="2" t="s">
        <v>592</v>
      </c>
      <c r="AG231" s="2" t="s">
        <v>279</v>
      </c>
    </row>
    <row r="232" spans="32:33" x14ac:dyDescent="0.25">
      <c r="AF232" s="2" t="s">
        <v>593</v>
      </c>
      <c r="AG232" s="2" t="s">
        <v>280</v>
      </c>
    </row>
    <row r="233" spans="32:33" x14ac:dyDescent="0.25">
      <c r="AF233" s="2" t="s">
        <v>594</v>
      </c>
      <c r="AG233" s="2" t="s">
        <v>281</v>
      </c>
    </row>
    <row r="234" spans="32:33" x14ac:dyDescent="0.25">
      <c r="AF234" s="2" t="s">
        <v>595</v>
      </c>
      <c r="AG234" s="2" t="s">
        <v>282</v>
      </c>
    </row>
    <row r="235" spans="32:33" x14ac:dyDescent="0.25">
      <c r="AF235" s="2" t="s">
        <v>596</v>
      </c>
      <c r="AG235" s="2" t="s">
        <v>283</v>
      </c>
    </row>
    <row r="236" spans="32:33" x14ac:dyDescent="0.25">
      <c r="AF236" s="2" t="s">
        <v>597</v>
      </c>
      <c r="AG236" s="2" t="s">
        <v>284</v>
      </c>
    </row>
    <row r="237" spans="32:33" x14ac:dyDescent="0.25">
      <c r="AF237" s="2" t="s">
        <v>598</v>
      </c>
      <c r="AG237" s="2" t="s">
        <v>285</v>
      </c>
    </row>
    <row r="238" spans="32:33" x14ac:dyDescent="0.25">
      <c r="AF238" s="2" t="s">
        <v>599</v>
      </c>
      <c r="AG238" s="2" t="s">
        <v>286</v>
      </c>
    </row>
    <row r="239" spans="32:33" x14ac:dyDescent="0.25">
      <c r="AF239" s="2" t="s">
        <v>600</v>
      </c>
      <c r="AG239" s="2" t="s">
        <v>287</v>
      </c>
    </row>
    <row r="240" spans="32:33" x14ac:dyDescent="0.25">
      <c r="AF240" s="2" t="s">
        <v>601</v>
      </c>
      <c r="AG240" s="2" t="s">
        <v>288</v>
      </c>
    </row>
    <row r="241" spans="32:33" x14ac:dyDescent="0.25">
      <c r="AF241" s="2" t="s">
        <v>602</v>
      </c>
      <c r="AG241" s="2" t="s">
        <v>289</v>
      </c>
    </row>
    <row r="242" spans="32:33" x14ac:dyDescent="0.25">
      <c r="AF242" s="2" t="s">
        <v>603</v>
      </c>
      <c r="AG242" s="2" t="s">
        <v>290</v>
      </c>
    </row>
    <row r="243" spans="32:33" x14ac:dyDescent="0.25">
      <c r="AF243" s="2" t="s">
        <v>604</v>
      </c>
      <c r="AG243" s="2" t="s">
        <v>291</v>
      </c>
    </row>
    <row r="244" spans="32:33" x14ac:dyDescent="0.25">
      <c r="AF244" s="2" t="s">
        <v>605</v>
      </c>
      <c r="AG244" s="2" t="s">
        <v>292</v>
      </c>
    </row>
    <row r="245" spans="32:33" x14ac:dyDescent="0.25">
      <c r="AF245" s="2" t="s">
        <v>606</v>
      </c>
      <c r="AG245" s="2" t="s">
        <v>293</v>
      </c>
    </row>
    <row r="246" spans="32:33" x14ac:dyDescent="0.25">
      <c r="AF246" s="2" t="s">
        <v>607</v>
      </c>
      <c r="AG246" s="2" t="s">
        <v>294</v>
      </c>
    </row>
    <row r="247" spans="32:33" x14ac:dyDescent="0.25">
      <c r="AF247" s="2" t="s">
        <v>608</v>
      </c>
      <c r="AG247" s="2" t="s">
        <v>295</v>
      </c>
    </row>
    <row r="248" spans="32:33" x14ac:dyDescent="0.25">
      <c r="AF248" s="2" t="s">
        <v>609</v>
      </c>
      <c r="AG248" s="2" t="s">
        <v>296</v>
      </c>
    </row>
    <row r="249" spans="32:33" x14ac:dyDescent="0.25">
      <c r="AF249" s="2" t="s">
        <v>610</v>
      </c>
      <c r="AG249" s="2" t="s">
        <v>297</v>
      </c>
    </row>
    <row r="250" spans="32:33" x14ac:dyDescent="0.25">
      <c r="AF250" s="2" t="s">
        <v>611</v>
      </c>
      <c r="AG250" s="2" t="s">
        <v>298</v>
      </c>
    </row>
    <row r="251" spans="32:33" x14ac:dyDescent="0.25">
      <c r="AF251" s="2" t="s">
        <v>612</v>
      </c>
      <c r="AG251" s="2" t="s">
        <v>299</v>
      </c>
    </row>
    <row r="252" spans="32:33" x14ac:dyDescent="0.25">
      <c r="AF252" s="2" t="s">
        <v>613</v>
      </c>
      <c r="AG252" s="2" t="s">
        <v>300</v>
      </c>
    </row>
    <row r="253" spans="32:33" x14ac:dyDescent="0.25">
      <c r="AF253" s="2" t="s">
        <v>614</v>
      </c>
      <c r="AG253" s="2" t="s">
        <v>301</v>
      </c>
    </row>
    <row r="254" spans="32:33" x14ac:dyDescent="0.25">
      <c r="AF254" s="2" t="s">
        <v>615</v>
      </c>
      <c r="AG254" s="2" t="s">
        <v>302</v>
      </c>
    </row>
    <row r="255" spans="32:33" x14ac:dyDescent="0.25">
      <c r="AF255" s="2" t="s">
        <v>616</v>
      </c>
      <c r="AG255" s="2" t="s">
        <v>303</v>
      </c>
    </row>
    <row r="256" spans="32:33" x14ac:dyDescent="0.25">
      <c r="AF256" s="2" t="s">
        <v>617</v>
      </c>
      <c r="AG256" s="2" t="s">
        <v>304</v>
      </c>
    </row>
    <row r="257" spans="32:33" x14ac:dyDescent="0.25">
      <c r="AF257" s="2" t="s">
        <v>618</v>
      </c>
      <c r="AG257" s="2" t="s">
        <v>305</v>
      </c>
    </row>
    <row r="258" spans="32:33" x14ac:dyDescent="0.25">
      <c r="AF258" s="2" t="s">
        <v>619</v>
      </c>
      <c r="AG258" s="2" t="s">
        <v>306</v>
      </c>
    </row>
    <row r="259" spans="32:33" x14ac:dyDescent="0.25">
      <c r="AF259" s="2" t="s">
        <v>620</v>
      </c>
      <c r="AG259" s="2" t="s">
        <v>307</v>
      </c>
    </row>
    <row r="260" spans="32:33" x14ac:dyDescent="0.25">
      <c r="AF260" s="2" t="s">
        <v>621</v>
      </c>
      <c r="AG260" s="2" t="s">
        <v>308</v>
      </c>
    </row>
    <row r="261" spans="32:33" x14ac:dyDescent="0.25">
      <c r="AF261" s="2" t="s">
        <v>622</v>
      </c>
      <c r="AG261" s="2" t="s">
        <v>309</v>
      </c>
    </row>
    <row r="262" spans="32:33" x14ac:dyDescent="0.25">
      <c r="AF262" s="2" t="s">
        <v>623</v>
      </c>
      <c r="AG262" s="2" t="s">
        <v>310</v>
      </c>
    </row>
    <row r="263" spans="32:33" x14ac:dyDescent="0.25">
      <c r="AF263" s="2" t="s">
        <v>624</v>
      </c>
      <c r="AG263" s="2" t="s">
        <v>311</v>
      </c>
    </row>
    <row r="264" spans="32:33" x14ac:dyDescent="0.25">
      <c r="AF264" s="2" t="s">
        <v>625</v>
      </c>
      <c r="AG264" s="2" t="s">
        <v>312</v>
      </c>
    </row>
    <row r="265" spans="32:33" x14ac:dyDescent="0.25">
      <c r="AF265" s="2" t="s">
        <v>626</v>
      </c>
      <c r="AG265" s="2" t="s">
        <v>313</v>
      </c>
    </row>
    <row r="266" spans="32:33" x14ac:dyDescent="0.25">
      <c r="AF266" s="2" t="s">
        <v>627</v>
      </c>
      <c r="AG266" s="2" t="s">
        <v>314</v>
      </c>
    </row>
    <row r="267" spans="32:33" x14ac:dyDescent="0.25">
      <c r="AF267" s="2" t="s">
        <v>628</v>
      </c>
      <c r="AG267" s="2" t="s">
        <v>315</v>
      </c>
    </row>
    <row r="268" spans="32:33" x14ac:dyDescent="0.25">
      <c r="AF268" s="2" t="s">
        <v>629</v>
      </c>
      <c r="AG268" s="2" t="s">
        <v>316</v>
      </c>
    </row>
    <row r="269" spans="32:33" x14ac:dyDescent="0.25">
      <c r="AF269" s="2" t="s">
        <v>630</v>
      </c>
      <c r="AG269" s="2" t="s">
        <v>317</v>
      </c>
    </row>
    <row r="270" spans="32:33" x14ac:dyDescent="0.25">
      <c r="AF270" s="2" t="s">
        <v>631</v>
      </c>
      <c r="AG270" s="2" t="s">
        <v>318</v>
      </c>
    </row>
    <row r="271" spans="32:33" x14ac:dyDescent="0.25">
      <c r="AF271" s="2" t="s">
        <v>632</v>
      </c>
      <c r="AG271" s="2" t="s">
        <v>319</v>
      </c>
    </row>
    <row r="272" spans="32:33" x14ac:dyDescent="0.25">
      <c r="AF272" s="2" t="s">
        <v>633</v>
      </c>
      <c r="AG272" s="2" t="s">
        <v>320</v>
      </c>
    </row>
    <row r="273" spans="32:33" x14ac:dyDescent="0.25">
      <c r="AF273" s="2" t="s">
        <v>634</v>
      </c>
      <c r="AG273" s="2" t="s">
        <v>321</v>
      </c>
    </row>
    <row r="274" spans="32:33" x14ac:dyDescent="0.25">
      <c r="AF274" s="2" t="s">
        <v>635</v>
      </c>
      <c r="AG274" s="2" t="s">
        <v>322</v>
      </c>
    </row>
    <row r="275" spans="32:33" x14ac:dyDescent="0.25">
      <c r="AF275" s="2" t="s">
        <v>636</v>
      </c>
      <c r="AG275" s="2" t="s">
        <v>323</v>
      </c>
    </row>
    <row r="276" spans="32:33" x14ac:dyDescent="0.25">
      <c r="AF276" s="2" t="s">
        <v>637</v>
      </c>
      <c r="AG276" s="2" t="s">
        <v>324</v>
      </c>
    </row>
    <row r="277" spans="32:33" x14ac:dyDescent="0.25">
      <c r="AF277" s="2" t="s">
        <v>638</v>
      </c>
      <c r="AG277" s="2" t="s">
        <v>325</v>
      </c>
    </row>
    <row r="278" spans="32:33" x14ac:dyDescent="0.25">
      <c r="AF278" s="5" t="s">
        <v>718</v>
      </c>
      <c r="AG278" s="2" t="s">
        <v>157</v>
      </c>
    </row>
    <row r="279" spans="32:33" x14ac:dyDescent="0.25">
      <c r="AF279" s="2" t="s">
        <v>639</v>
      </c>
      <c r="AG279" s="2" t="s">
        <v>326</v>
      </c>
    </row>
    <row r="280" spans="32:33" x14ac:dyDescent="0.25">
      <c r="AF280" s="2" t="s">
        <v>640</v>
      </c>
      <c r="AG280" s="2" t="s">
        <v>327</v>
      </c>
    </row>
    <row r="281" spans="32:33" x14ac:dyDescent="0.25">
      <c r="AF281" s="2" t="s">
        <v>641</v>
      </c>
      <c r="AG281" s="2" t="s">
        <v>328</v>
      </c>
    </row>
    <row r="282" spans="32:33" x14ac:dyDescent="0.25">
      <c r="AF282" s="2" t="s">
        <v>642</v>
      </c>
      <c r="AG282" s="2" t="s">
        <v>329</v>
      </c>
    </row>
    <row r="283" spans="32:33" x14ac:dyDescent="0.25">
      <c r="AF283" s="2" t="s">
        <v>643</v>
      </c>
      <c r="AG283" s="2" t="s">
        <v>330</v>
      </c>
    </row>
    <row r="284" spans="32:33" x14ac:dyDescent="0.25">
      <c r="AF284" s="2" t="s">
        <v>644</v>
      </c>
      <c r="AG284" s="2" t="s">
        <v>331</v>
      </c>
    </row>
    <row r="285" spans="32:33" x14ac:dyDescent="0.25">
      <c r="AF285" s="2" t="s">
        <v>645</v>
      </c>
      <c r="AG285" s="2" t="s">
        <v>332</v>
      </c>
    </row>
    <row r="286" spans="32:33" x14ac:dyDescent="0.25">
      <c r="AF286" s="2" t="s">
        <v>646</v>
      </c>
      <c r="AG286" s="2" t="s">
        <v>333</v>
      </c>
    </row>
    <row r="287" spans="32:33" x14ac:dyDescent="0.25">
      <c r="AF287" s="2" t="s">
        <v>647</v>
      </c>
      <c r="AG287" s="2" t="s">
        <v>334</v>
      </c>
    </row>
    <row r="288" spans="32:33" x14ac:dyDescent="0.25">
      <c r="AF288" s="2" t="s">
        <v>648</v>
      </c>
      <c r="AG288" s="2" t="s">
        <v>335</v>
      </c>
    </row>
    <row r="289" spans="32:33" x14ac:dyDescent="0.25">
      <c r="AF289" s="2" t="s">
        <v>649</v>
      </c>
      <c r="AG289" s="2" t="s">
        <v>336</v>
      </c>
    </row>
    <row r="290" spans="32:33" x14ac:dyDescent="0.25">
      <c r="AF290" s="2" t="s">
        <v>650</v>
      </c>
      <c r="AG290" s="2" t="s">
        <v>337</v>
      </c>
    </row>
    <row r="291" spans="32:33" x14ac:dyDescent="0.25">
      <c r="AF291" s="2" t="s">
        <v>651</v>
      </c>
      <c r="AG291" s="2" t="s">
        <v>338</v>
      </c>
    </row>
    <row r="292" spans="32:33" x14ac:dyDescent="0.25">
      <c r="AF292" s="2" t="s">
        <v>652</v>
      </c>
      <c r="AG292" s="2" t="s">
        <v>339</v>
      </c>
    </row>
    <row r="293" spans="32:33" x14ac:dyDescent="0.25">
      <c r="AF293" s="2" t="s">
        <v>653</v>
      </c>
      <c r="AG293" s="2" t="s">
        <v>340</v>
      </c>
    </row>
    <row r="294" spans="32:33" x14ac:dyDescent="0.25">
      <c r="AF294" s="2" t="s">
        <v>654</v>
      </c>
      <c r="AG294" s="2" t="s">
        <v>341</v>
      </c>
    </row>
    <row r="295" spans="32:33" x14ac:dyDescent="0.25">
      <c r="AF295" s="2" t="s">
        <v>655</v>
      </c>
      <c r="AG295" s="2" t="s">
        <v>342</v>
      </c>
    </row>
    <row r="296" spans="32:33" x14ac:dyDescent="0.25">
      <c r="AF296" s="2" t="s">
        <v>656</v>
      </c>
      <c r="AG296" s="2" t="s">
        <v>343</v>
      </c>
    </row>
    <row r="297" spans="32:33" x14ac:dyDescent="0.25">
      <c r="AF297" s="2" t="s">
        <v>657</v>
      </c>
      <c r="AG297" s="2" t="s">
        <v>344</v>
      </c>
    </row>
    <row r="298" spans="32:33" x14ac:dyDescent="0.25">
      <c r="AF298" s="2" t="s">
        <v>658</v>
      </c>
      <c r="AG298" s="2" t="s">
        <v>345</v>
      </c>
    </row>
    <row r="299" spans="32:33" x14ac:dyDescent="0.25">
      <c r="AF299" s="2" t="s">
        <v>659</v>
      </c>
      <c r="AG299" s="2" t="s">
        <v>346</v>
      </c>
    </row>
    <row r="300" spans="32:33" x14ac:dyDescent="0.25">
      <c r="AF300" s="2" t="s">
        <v>660</v>
      </c>
      <c r="AG300" s="2" t="s">
        <v>347</v>
      </c>
    </row>
    <row r="301" spans="32:33" x14ac:dyDescent="0.25">
      <c r="AF301" s="2" t="s">
        <v>661</v>
      </c>
      <c r="AG301" s="2" t="s">
        <v>348</v>
      </c>
    </row>
    <row r="302" spans="32:33" x14ac:dyDescent="0.25">
      <c r="AF302" s="2" t="s">
        <v>662</v>
      </c>
      <c r="AG302" s="2" t="s">
        <v>349</v>
      </c>
    </row>
    <row r="303" spans="32:33" x14ac:dyDescent="0.25">
      <c r="AF303" s="2" t="s">
        <v>663</v>
      </c>
      <c r="AG303" s="2" t="s">
        <v>350</v>
      </c>
    </row>
    <row r="304" spans="32:33" x14ac:dyDescent="0.25">
      <c r="AF304" s="2" t="s">
        <v>664</v>
      </c>
      <c r="AG304" s="2" t="s">
        <v>351</v>
      </c>
    </row>
    <row r="305" spans="32:33" x14ac:dyDescent="0.25">
      <c r="AF305" s="2" t="s">
        <v>665</v>
      </c>
      <c r="AG305" s="2" t="s">
        <v>352</v>
      </c>
    </row>
    <row r="306" spans="32:33" x14ac:dyDescent="0.25">
      <c r="AF306" s="2" t="s">
        <v>666</v>
      </c>
      <c r="AG306" s="2" t="s">
        <v>353</v>
      </c>
    </row>
    <row r="307" spans="32:33" x14ac:dyDescent="0.25">
      <c r="AF307" s="2" t="s">
        <v>667</v>
      </c>
      <c r="AG307" s="2" t="s">
        <v>354</v>
      </c>
    </row>
    <row r="308" spans="32:33" x14ac:dyDescent="0.25">
      <c r="AF308" s="2" t="s">
        <v>668</v>
      </c>
      <c r="AG308" s="2" t="s">
        <v>355</v>
      </c>
    </row>
    <row r="309" spans="32:33" x14ac:dyDescent="0.25">
      <c r="AF309" s="2" t="s">
        <v>669</v>
      </c>
      <c r="AG309" s="2" t="s">
        <v>356</v>
      </c>
    </row>
    <row r="310" spans="32:33" x14ac:dyDescent="0.25">
      <c r="AF310" s="2" t="s">
        <v>670</v>
      </c>
      <c r="AG310" s="2" t="s">
        <v>357</v>
      </c>
    </row>
    <row r="311" spans="32:33" x14ac:dyDescent="0.25">
      <c r="AF311" s="2" t="s">
        <v>671</v>
      </c>
      <c r="AG311" s="2" t="s">
        <v>358</v>
      </c>
    </row>
    <row r="312" spans="32:33" x14ac:dyDescent="0.25">
      <c r="AF312" s="2" t="s">
        <v>672</v>
      </c>
      <c r="AG312" s="2" t="s">
        <v>359</v>
      </c>
    </row>
    <row r="313" spans="32:33" x14ac:dyDescent="0.25">
      <c r="AF313" s="2" t="s">
        <v>673</v>
      </c>
      <c r="AG313" s="2" t="s">
        <v>360</v>
      </c>
    </row>
    <row r="314" spans="32:33" x14ac:dyDescent="0.25">
      <c r="AF314" s="2" t="s">
        <v>674</v>
      </c>
      <c r="AG314" s="2" t="s">
        <v>361</v>
      </c>
    </row>
    <row r="315" spans="32:33" x14ac:dyDescent="0.25">
      <c r="AF315" s="2" t="s">
        <v>675</v>
      </c>
      <c r="AG315" s="2" t="s">
        <v>362</v>
      </c>
    </row>
    <row r="316" spans="32:33" x14ac:dyDescent="0.25">
      <c r="AF316" s="2" t="s">
        <v>676</v>
      </c>
      <c r="AG316" s="2" t="s">
        <v>363</v>
      </c>
    </row>
    <row r="317" spans="32:33" x14ac:dyDescent="0.25">
      <c r="AF317" s="2" t="s">
        <v>677</v>
      </c>
      <c r="AG317" s="2" t="s">
        <v>364</v>
      </c>
    </row>
    <row r="318" spans="32:33" x14ac:dyDescent="0.25">
      <c r="AF318" s="2" t="s">
        <v>678</v>
      </c>
      <c r="AG318" s="2" t="s">
        <v>365</v>
      </c>
    </row>
    <row r="319" spans="32:33" x14ac:dyDescent="0.25">
      <c r="AF319" s="2" t="s">
        <v>679</v>
      </c>
      <c r="AG319" s="2" t="s">
        <v>366</v>
      </c>
    </row>
    <row r="320" spans="32:33" x14ac:dyDescent="0.25">
      <c r="AF320" s="2" t="s">
        <v>680</v>
      </c>
      <c r="AG320" s="2" t="s">
        <v>367</v>
      </c>
    </row>
    <row r="321" spans="32:33" x14ac:dyDescent="0.25">
      <c r="AF321" s="5" t="s">
        <v>705</v>
      </c>
      <c r="AG321" s="2" t="s">
        <v>719</v>
      </c>
    </row>
    <row r="322" spans="32:33" x14ac:dyDescent="0.25">
      <c r="AF322" s="5" t="s">
        <v>706</v>
      </c>
      <c r="AG322" s="2" t="s">
        <v>720</v>
      </c>
    </row>
    <row r="323" spans="32:33" x14ac:dyDescent="0.25">
      <c r="AF323" s="5" t="s">
        <v>709</v>
      </c>
      <c r="AG323" s="2" t="s">
        <v>721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2024-10-15T19:39:50Z</dcterms:modified>
</cp:coreProperties>
</file>