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9. Setiembre\Otros Estados\"/>
    </mc:Choice>
  </mc:AlternateContent>
  <bookViews>
    <workbookView xWindow="0" yWindow="0" windowWidth="29010" windowHeight="12510"/>
  </bookViews>
  <sheets>
    <sheet name="EstadoCambiosPatrimonioNeto" sheetId="4" r:id="rId1"/>
    <sheet name="Data" sheetId="5" r:id="rId2"/>
  </sheets>
  <externalReferences>
    <externalReference r:id="rId3"/>
  </externalReferences>
  <definedNames>
    <definedName name="_xlnm.Print_Area" localSheetId="0">EstadoCambiosPatrimonioNeto!$A$1:$K$38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 l="1"/>
  <c r="I32" i="4"/>
  <c r="H32" i="4"/>
  <c r="J31" i="4"/>
  <c r="I31" i="4"/>
  <c r="H31" i="4"/>
  <c r="G31" i="4"/>
  <c r="G32" i="4" s="1"/>
  <c r="F31" i="4"/>
  <c r="F32" i="4" s="1"/>
  <c r="E31" i="4"/>
  <c r="E32" i="4" s="1"/>
  <c r="D31" i="4"/>
  <c r="D32" i="4" s="1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31" i="4" s="1"/>
  <c r="K32" i="4" s="1"/>
  <c r="K13" i="4"/>
  <c r="K11" i="4"/>
  <c r="A2" i="5" l="1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Z1" i="5" l="1"/>
  <c r="AD1" i="5"/>
  <c r="AE1" i="5"/>
  <c r="AC1" i="5"/>
  <c r="AB1" i="5"/>
  <c r="AA1" i="5"/>
  <c r="Y1" i="5" l="1"/>
  <c r="A11" i="4" l="1"/>
  <c r="B4" i="4"/>
  <c r="B11" i="4" l="1"/>
  <c r="G2" i="5" s="1"/>
  <c r="B1" i="4" l="1"/>
</calcChain>
</file>

<file path=xl/sharedStrings.xml><?xml version="1.0" encoding="utf-8"?>
<sst xmlns="http://schemas.openxmlformats.org/spreadsheetml/2006/main" count="721" uniqueCount="719">
  <si>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</si>
  <si>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</si>
  <si>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</si>
  <si>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</si>
  <si>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</si>
  <si>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</si>
  <si>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</si>
  <si>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</si>
  <si>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</si>
  <si>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</si>
  <si>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</si>
  <si>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</si>
  <si>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</si>
  <si>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</si>
  <si>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</si>
  <si>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</si>
  <si>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</si>
  <si>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</si>
  <si>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</si>
  <si>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</si>
  <si>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</si>
  <si>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</si>
  <si>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</si>
  <si>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</si>
  <si>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</si>
  <si>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</si>
  <si>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</si>
  <si>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</si>
  <si>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</si>
  <si>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</si>
  <si>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</si>
  <si>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</si>
  <si>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</si>
  <si>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</si>
  <si>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</si>
  <si>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</si>
  <si>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</si>
  <si>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</si>
  <si>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</si>
  <si>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</si>
  <si>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</si>
  <si>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</si>
  <si>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</si>
  <si>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</si>
  <si>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</si>
  <si>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</si>
  <si>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</si>
  <si>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</si>
  <si>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</si>
  <si>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</si>
  <si>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</si>
  <si>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</si>
  <si>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</si>
  <si>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</si>
  <si>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</si>
  <si>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</si>
  <si>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</si>
  <si>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</si>
  <si>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</si>
  <si>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</si>
  <si>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</si>
  <si>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</si>
  <si>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</si>
  <si>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</si>
  <si>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</si>
  <si>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</si>
  <si>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</si>
  <si>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</si>
  <si>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</si>
  <si>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</si>
  <si>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</si>
  <si>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</si>
  <si>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</si>
  <si>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</si>
  <si>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</si>
  <si>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</si>
  <si>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</si>
  <si>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</si>
  <si>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</si>
  <si>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</si>
  <si>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</si>
  <si>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</si>
  <si>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</si>
  <si>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</si>
  <si>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</si>
  <si>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</si>
  <si>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</si>
  <si>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</si>
  <si>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</si>
  <si>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</si>
  <si>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</si>
  <si>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</si>
  <si>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</si>
  <si>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</si>
  <si>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</si>
  <si>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</si>
  <si>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</si>
  <si>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</si>
  <si>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</si>
  <si>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</si>
  <si>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</si>
  <si>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</si>
  <si>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</si>
  <si>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</si>
  <si>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</si>
  <si>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</si>
  <si>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</si>
  <si>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</si>
  <si>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</si>
  <si>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</si>
  <si>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</si>
  <si>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</si>
  <si>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</si>
  <si>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</si>
  <si>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</si>
  <si>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</si>
  <si>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</si>
  <si>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</si>
  <si>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</si>
  <si>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</si>
  <si>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</si>
  <si>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</si>
  <si>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</si>
  <si>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</si>
  <si>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</si>
  <si>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</si>
  <si>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</si>
  <si>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</si>
  <si>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</si>
  <si>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</si>
  <si>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</si>
  <si>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</si>
  <si>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</si>
  <si>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</si>
  <si>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</si>
  <si>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</si>
  <si>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</si>
  <si>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</si>
  <si>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</si>
  <si>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</si>
  <si>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</si>
  <si>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</si>
  <si>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</si>
  <si>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</si>
  <si>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</si>
  <si>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</si>
  <si>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</si>
  <si>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</si>
  <si>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</si>
  <si>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</si>
  <si>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</si>
  <si>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</si>
  <si>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</si>
  <si>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</si>
  <si>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</si>
  <si>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</si>
  <si>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</si>
  <si>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</si>
  <si>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</si>
  <si>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</si>
  <si>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</si>
  <si>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</si>
  <si>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</si>
  <si>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</si>
  <si>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</si>
  <si>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</si>
  <si>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</si>
  <si>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</si>
  <si>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</si>
  <si>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</si>
  <si>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</si>
  <si>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</si>
  <si>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</si>
  <si>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</si>
  <si>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</si>
  <si>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</si>
  <si>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</si>
  <si>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</si>
  <si>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</si>
  <si>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</si>
  <si>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</si>
  <si>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</si>
  <si>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</si>
  <si>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</si>
  <si>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</si>
  <si>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</si>
  <si>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</si>
  <si>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</si>
  <si>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</si>
  <si>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</si>
  <si>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</si>
  <si>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</si>
  <si>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</si>
  <si>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</si>
  <si>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</si>
  <si>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</si>
  <si>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</si>
  <si>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</si>
  <si>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</si>
  <si>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</si>
  <si>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</si>
  <si>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</si>
  <si>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</si>
  <si>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</si>
  <si>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</si>
  <si>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</si>
  <si>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</si>
  <si>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</si>
  <si>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</si>
  <si>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</si>
  <si>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</si>
  <si>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</si>
  <si>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</si>
  <si>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</si>
  <si>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</si>
  <si>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</si>
  <si>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</si>
  <si>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</si>
  <si>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</si>
  <si>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</si>
  <si>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</si>
  <si>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</si>
  <si>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</si>
  <si>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</si>
  <si>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</si>
  <si>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</si>
  <si>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</si>
  <si>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</si>
  <si>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</si>
  <si>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</si>
  <si>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</si>
  <si>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</si>
  <si>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</si>
  <si>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</si>
  <si>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</si>
  <si>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</si>
  <si>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</si>
  <si>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</si>
  <si>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</si>
  <si>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</si>
  <si>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</si>
  <si>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</si>
  <si>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</si>
  <si>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</si>
  <si>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</si>
  <si>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</si>
  <si>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</si>
  <si>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</si>
  <si>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</si>
  <si>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</si>
  <si>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</si>
  <si>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</si>
  <si>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</si>
  <si>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</si>
  <si>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</si>
  <si>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</si>
  <si>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</si>
  <si>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</si>
  <si>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</si>
  <si>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</si>
  <si>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</si>
  <si>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</si>
  <si>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</si>
  <si>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</si>
  <si>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</si>
  <si>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</si>
  <si>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</si>
  <si>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</si>
  <si>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</si>
  <si>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</si>
  <si>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</si>
  <si>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</si>
  <si>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</si>
  <si>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</si>
  <si>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</si>
  <si>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</si>
  <si>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</si>
  <si>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</si>
  <si>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</si>
  <si>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</si>
  <si>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</si>
  <si>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</si>
  <si>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</si>
  <si>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</si>
  <si>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</si>
  <si>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</si>
  <si>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</si>
  <si>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</si>
  <si>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</si>
  <si>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</si>
  <si>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</si>
  <si>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</si>
  <si>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</si>
  <si>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</si>
  <si>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</si>
  <si>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</si>
  <si>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</si>
  <si>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</si>
  <si>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</si>
  <si>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</si>
  <si>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</si>
  <si>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</si>
  <si>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</si>
  <si>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</si>
  <si>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</si>
  <si>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</si>
  <si>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</si>
  <si>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</si>
  <si>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</si>
  <si>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</si>
  <si>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</si>
  <si>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</si>
  <si>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</si>
  <si>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</si>
  <si>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</si>
  <si>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</si>
  <si>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</si>
  <si>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</si>
  <si>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</si>
  <si>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</si>
  <si>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</si>
  <si>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</si>
  <si>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</si>
  <si>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</si>
  <si>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</si>
  <si>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</si>
  <si>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</si>
  <si>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</si>
  <si>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</si>
  <si>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</si>
  <si>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</si>
  <si>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</si>
  <si>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</si>
  <si>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</si>
  <si>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</si>
  <si>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</si>
  <si>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</si>
  <si>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</si>
  <si>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</si>
  <si>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</si>
  <si>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</si>
  <si>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</si>
  <si>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</si>
  <si>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</si>
  <si>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</si>
  <si>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</si>
  <si>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</si>
  <si>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</si>
  <si>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</si>
  <si>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</si>
  <si>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</si>
  <si>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</si>
  <si>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</si>
  <si>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</si>
  <si>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</si>
  <si>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</si>
  <si>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</si>
  <si>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</si>
  <si>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</si>
  <si>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</si>
  <si>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</si>
  <si>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</si>
  <si>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</si>
  <si>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</si>
  <si>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</si>
  <si>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</si>
  <si>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</si>
  <si>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</si>
  <si>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</si>
  <si>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</si>
  <si>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</si>
  <si>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</si>
  <si>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</si>
  <si>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</si>
  <si>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</si>
  <si>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</si>
  <si>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</si>
  <si>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</si>
  <si>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</si>
  <si>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</si>
  <si>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</si>
  <si>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</si>
  <si>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</si>
  <si>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</si>
  <si>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</si>
  <si>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</si>
  <si>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</si>
  <si>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</si>
  <si>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</si>
  <si>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</si>
  <si>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</si>
  <si>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</si>
  <si>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</si>
  <si>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</si>
  <si>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</si>
  <si>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</si>
  <si>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</si>
  <si>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</si>
  <si>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</si>
  <si>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</si>
  <si>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</si>
  <si>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</si>
  <si>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</si>
  <si>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</si>
  <si>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</si>
  <si>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</si>
  <si>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</si>
  <si>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</si>
  <si>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</si>
  <si>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</si>
  <si>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</si>
  <si>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</si>
  <si>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</si>
  <si>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</si>
  <si>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</si>
  <si>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</si>
  <si>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</si>
  <si>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</si>
  <si>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</si>
  <si>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</si>
  <si>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</si>
  <si>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</si>
  <si>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</si>
  <si>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</si>
  <si>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</si>
  <si>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</si>
  <si>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</si>
  <si>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</si>
  <si>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</si>
  <si>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</si>
  <si>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</si>
  <si>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</si>
  <si>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</si>
  <si>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</si>
  <si>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</si>
  <si>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</si>
  <si>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</si>
  <si>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</si>
  <si>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</si>
  <si>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</si>
  <si>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</si>
  <si>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</si>
  <si>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</si>
  <si>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</si>
  <si>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</si>
  <si>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</si>
  <si>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</si>
  <si>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</si>
  <si>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</si>
  <si>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</si>
  <si>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</si>
  <si>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</si>
  <si>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</si>
  <si>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</si>
  <si>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</si>
  <si>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</si>
  <si>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</si>
  <si>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</si>
  <si>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</si>
  <si>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</si>
  <si>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</si>
  <si>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</si>
  <si>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</si>
  <si>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</si>
  <si>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</si>
  <si>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</si>
  <si>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</si>
  <si>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</si>
  <si>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</si>
  <si>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</si>
  <si>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</si>
  <si>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</si>
  <si>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</si>
  <si>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</si>
  <si>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</si>
  <si>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</si>
  <si>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</si>
  <si>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</si>
  <si>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</si>
  <si>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</si>
  <si>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</si>
  <si>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</si>
  <si>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</si>
  <si>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</si>
  <si>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</si>
  <si>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</si>
  <si>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</si>
  <si>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</si>
  <si>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</si>
  <si>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</si>
  <si>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</si>
  <si>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</si>
  <si>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</si>
  <si>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</si>
  <si>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</si>
  <si>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</si>
  <si>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</si>
  <si>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</si>
  <si>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</si>
  <si>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</si>
  <si>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</si>
  <si>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</si>
  <si>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</si>
  <si>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</si>
  <si>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</si>
  <si>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</si>
  <si>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</si>
  <si>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</si>
  <si>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</si>
  <si>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</si>
  <si>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</si>
  <si>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</si>
  <si>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</si>
  <si>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</si>
  <si>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</si>
  <si>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</si>
  <si>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</si>
  <si>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</si>
  <si>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</si>
  <si>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</si>
  <si>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</si>
  <si>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</si>
  <si>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</si>
  <si>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</si>
  <si>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</si>
  <si>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</si>
  <si>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</si>
  <si>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</si>
  <si>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</si>
  <si>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</si>
  <si>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</si>
  <si>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</si>
  <si>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</si>
  <si>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</si>
  <si>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</si>
  <si>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</si>
  <si>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</si>
  <si>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</si>
  <si>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</si>
  <si>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</si>
  <si>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</si>
  <si>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</si>
  <si>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</si>
  <si>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</si>
  <si>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</si>
  <si>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</si>
  <si>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</si>
  <si>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</si>
  <si>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</si>
  <si>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</si>
  <si>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</si>
  <si>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</si>
  <si>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</si>
  <si>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</si>
  <si>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</si>
  <si>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</si>
  <si>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</si>
  <si>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</si>
  <si>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</si>
  <si>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</si>
  <si>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</si>
  <si>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</si>
  <si>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</si>
  <si>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</si>
  <si>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</si>
  <si>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</si>
  <si>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</si>
  <si>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</si>
  <si>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</si>
  <si>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</si>
  <si>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</si>
  <si>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</si>
  <si>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</si>
  <si>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</si>
  <si>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</si>
  <si>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</si>
  <si>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</si>
  <si>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</si>
  <si>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</si>
  <si>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</si>
  <si>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</si>
  <si>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</si>
  <si>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</si>
  <si>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</si>
  <si>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</si>
  <si>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</si>
  <si>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</si>
  <si>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</si>
  <si>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</si>
  <si>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</si>
  <si>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</si>
  <si>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</si>
  <si>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</si>
  <si>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</si>
  <si>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</si>
  <si>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</si>
  <si>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</si>
  <si>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</si>
  <si>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</si>
  <si>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</si>
  <si>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</si>
  <si>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</si>
  <si>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</si>
  <si>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</si>
  <si>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</si>
  <si>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</si>
  <si>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</si>
  <si>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</si>
  <si>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</si>
  <si>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</si>
  <si>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</si>
  <si>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</si>
  <si>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</si>
  <si>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</si>
  <si>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</si>
  <si>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</si>
  <si>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</si>
  <si>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</si>
  <si>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</si>
  <si>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</si>
  <si>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</si>
  <si>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</si>
  <si>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</si>
  <si>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</si>
  <si>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</si>
  <si>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</si>
  <si>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</si>
  <si>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</si>
  <si>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</si>
  <si>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</si>
  <si>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</si>
  <si>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</si>
  <si>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</si>
  <si>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</si>
  <si>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</si>
  <si>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</si>
  <si>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</si>
  <si>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</si>
  <si>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</si>
  <si>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</si>
  <si>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</si>
  <si>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</si>
  <si>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</si>
  <si>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</si>
  <si>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</si>
  <si>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</si>
  <si>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</si>
  <si>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</si>
  <si>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</si>
  <si>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</si>
  <si>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</si>
  <si>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</si>
  <si>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</si>
  <si>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</si>
  <si>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</si>
  <si>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</si>
  <si>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</si>
  <si>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</si>
  <si>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</si>
  <si>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</si>
  <si>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</si>
  <si>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</si>
  <si>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</si>
  <si>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</si>
  <si>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</si>
  <si>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</si>
  <si>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</si>
  <si>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</si>
  <si>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</si>
  <si>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</si>
  <si>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</si>
  <si>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</si>
  <si>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</si>
  <si>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</si>
  <si>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</si>
  <si>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</si>
  <si>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</si>
  <si>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</si>
  <si>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</si>
  <si>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</si>
  <si>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</si>
  <si>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</si>
  <si>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</si>
  <si>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</si>
  <si>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</si>
  <si>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</si>
  <si>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</si>
  <si>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</si>
  <si>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</si>
  <si>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</si>
  <si>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</si>
  <si>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</si>
  <si>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</si>
  <si>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</si>
  <si>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</si>
  <si>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</si>
  <si>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</si>
  <si>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</si>
  <si>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</si>
  <si>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</si>
  <si>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</si>
  <si>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</si>
  <si>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</si>
  <si>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</si>
  <si>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</si>
  <si>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</si>
  <si>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</si>
  <si>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</si>
  <si>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</si>
  <si>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</si>
  <si>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</si>
  <si>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</si>
  <si>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</si>
  <si>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</si>
  <si>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</si>
  <si>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</si>
  <si>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</si>
  <si>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Arguedas, Contador</t>
  </si>
  <si>
    <t>Margoth Mora Navarro, Alcaldesa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</si>
</sst>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9" fillId="5" borderId="0" xfId="0" applyFont="1" applyFill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603T32024_ESTADO_DE_CAMBIO_DE_PATRIMONIO_NETO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CambiosPatrimonioNeto"/>
      <sheetName val="Data"/>
    </sheetNames>
    <sheetDataSet>
      <sheetData sheetId="0"/>
      <sheetData sheetId="1">
        <row r="1">
          <cell r="Y1" t="str">
            <v>Municipalidad de Buenos Aires</v>
          </cell>
        </row>
        <row r="2">
          <cell r="A2" t="str">
            <v>15603T32024</v>
          </cell>
          <cell r="D2" t="str">
            <v>2024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abSelected="1" topLeftCell="B1" zoomScaleNormal="100" workbookViewId="0">
      <selection sqref="A1:K38"/>
    </sheetView>
  </sheetViews>
  <sheetFormatPr baseColWidth="10" defaultColWidth="11.42578125" defaultRowHeight="16.5" x14ac:dyDescent="0.25"/>
  <cols>
    <col min="1" max="1" width="12.42578125" style="27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5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45" t="str">
        <f>[1]Data!Y1</f>
        <v>Municipalidad de Buenos Aires</v>
      </c>
      <c r="C1" s="45"/>
      <c r="D1" s="45"/>
      <c r="E1" s="45"/>
      <c r="F1" s="45"/>
      <c r="G1" s="45"/>
      <c r="H1" s="45"/>
      <c r="I1" s="45"/>
      <c r="J1" s="45"/>
      <c r="K1" s="45"/>
    </row>
    <row r="2" spans="1:11" ht="4.5" customHeight="1" x14ac:dyDescent="0.25">
      <c r="B2" s="42"/>
      <c r="C2" s="19"/>
      <c r="D2" s="42"/>
      <c r="E2" s="42"/>
      <c r="F2" s="42"/>
      <c r="G2" s="42"/>
      <c r="H2" s="42"/>
      <c r="I2" s="42"/>
      <c r="J2" s="42"/>
      <c r="K2" s="42"/>
    </row>
    <row r="3" spans="1:11" s="20" customFormat="1" ht="18" x14ac:dyDescent="0.25">
      <c r="A3" s="46" t="s">
        <v>691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20" customFormat="1" ht="18" x14ac:dyDescent="0.25">
      <c r="A4" s="28"/>
      <c r="B4" s="46" t="str">
        <f>+[1]Data!A2</f>
        <v>15603T32024</v>
      </c>
      <c r="C4" s="46"/>
      <c r="D4" s="46"/>
      <c r="E4" s="46"/>
      <c r="F4" s="46"/>
      <c r="G4" s="46"/>
      <c r="H4" s="46"/>
      <c r="I4" s="46"/>
      <c r="J4" s="46"/>
      <c r="K4" s="46"/>
    </row>
    <row r="5" spans="1:11" s="20" customFormat="1" ht="17.25" customHeight="1" x14ac:dyDescent="0.25">
      <c r="A5" s="53" t="s">
        <v>692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20" customFormat="1" ht="15" customHeight="1" x14ac:dyDescent="0.25">
      <c r="A6" s="63" t="s">
        <v>698</v>
      </c>
      <c r="B6" s="63" t="s">
        <v>0</v>
      </c>
      <c r="C6" s="66"/>
      <c r="D6" s="54" t="s">
        <v>1</v>
      </c>
      <c r="E6" s="47" t="s">
        <v>2</v>
      </c>
      <c r="F6" s="47" t="s">
        <v>3</v>
      </c>
      <c r="G6" s="47" t="s">
        <v>4</v>
      </c>
      <c r="H6" s="47" t="s">
        <v>5</v>
      </c>
      <c r="I6" s="47" t="s">
        <v>25</v>
      </c>
      <c r="J6" s="47" t="s">
        <v>26</v>
      </c>
      <c r="K6" s="50" t="s">
        <v>699</v>
      </c>
    </row>
    <row r="7" spans="1:11" ht="15" customHeight="1" x14ac:dyDescent="0.25">
      <c r="A7" s="64"/>
      <c r="B7" s="64"/>
      <c r="C7" s="67"/>
      <c r="D7" s="55"/>
      <c r="E7" s="48"/>
      <c r="F7" s="48"/>
      <c r="G7" s="48"/>
      <c r="H7" s="48"/>
      <c r="I7" s="48"/>
      <c r="J7" s="48"/>
      <c r="K7" s="51"/>
    </row>
    <row r="8" spans="1:11" s="6" customFormat="1" ht="15" customHeight="1" x14ac:dyDescent="0.25">
      <c r="A8" s="64"/>
      <c r="B8" s="64"/>
      <c r="C8" s="67"/>
      <c r="D8" s="56"/>
      <c r="E8" s="49"/>
      <c r="F8" s="49"/>
      <c r="G8" s="49"/>
      <c r="H8" s="49"/>
      <c r="I8" s="49"/>
      <c r="J8" s="49"/>
      <c r="K8" s="52"/>
    </row>
    <row r="9" spans="1:11" s="6" customFormat="1" ht="12" customHeight="1" x14ac:dyDescent="0.25">
      <c r="A9" s="64"/>
      <c r="B9" s="64"/>
      <c r="C9" s="67"/>
      <c r="D9" s="61">
        <v>311</v>
      </c>
      <c r="E9" s="61">
        <v>312</v>
      </c>
      <c r="F9" s="61">
        <v>313</v>
      </c>
      <c r="G9" s="61">
        <v>314</v>
      </c>
      <c r="H9" s="61">
        <v>315</v>
      </c>
      <c r="I9" s="61">
        <v>321</v>
      </c>
      <c r="J9" s="61">
        <v>322</v>
      </c>
      <c r="K9" s="69"/>
    </row>
    <row r="10" spans="1:11" ht="12" customHeight="1" x14ac:dyDescent="0.25">
      <c r="A10" s="64"/>
      <c r="B10" s="65"/>
      <c r="C10" s="68"/>
      <c r="D10" s="62"/>
      <c r="E10" s="62"/>
      <c r="F10" s="62"/>
      <c r="G10" s="62"/>
      <c r="H10" s="62"/>
      <c r="I10" s="62"/>
      <c r="J10" s="62"/>
      <c r="K10" s="70"/>
    </row>
    <row r="11" spans="1:11" ht="27" customHeight="1" x14ac:dyDescent="0.25">
      <c r="A11" s="27" t="str">
        <f>+[1]Data!A2</f>
        <v>15603T32024</v>
      </c>
      <c r="B11" s="7" t="str">
        <f>"Saldos al 31/12/"&amp; [1]Data!D2- 1</f>
        <v>Saldos al 31/12/2023</v>
      </c>
      <c r="C11" s="8"/>
      <c r="D11" s="43">
        <v>0.52</v>
      </c>
      <c r="E11" s="9">
        <v>0</v>
      </c>
      <c r="F11" s="9">
        <v>0</v>
      </c>
      <c r="G11" s="9">
        <v>0</v>
      </c>
      <c r="H11" s="43">
        <v>164134318.71639001</v>
      </c>
      <c r="I11" s="9">
        <v>0</v>
      </c>
      <c r="J11" s="9">
        <v>0</v>
      </c>
      <c r="K11" s="9">
        <f>SUM(D11:J11)</f>
        <v>164134319.23639002</v>
      </c>
    </row>
    <row r="12" spans="1:11" s="41" customFormat="1" ht="25.5" customHeight="1" x14ac:dyDescent="0.25">
      <c r="A12" s="57" t="s">
        <v>27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 ht="29.25" customHeight="1" x14ac:dyDescent="0.25">
      <c r="A13" s="29" t="s">
        <v>28</v>
      </c>
      <c r="B13" s="21" t="s">
        <v>29</v>
      </c>
      <c r="C13" s="15"/>
      <c r="D13" s="32">
        <v>0</v>
      </c>
      <c r="E13" s="22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29" t="s">
        <v>30</v>
      </c>
      <c r="B14" s="21" t="s">
        <v>31</v>
      </c>
      <c r="C14" s="15"/>
      <c r="D14" s="32">
        <v>0</v>
      </c>
      <c r="E14" s="22"/>
      <c r="F14" s="11"/>
      <c r="G14" s="11"/>
      <c r="H14" s="11"/>
      <c r="I14" s="11"/>
      <c r="J14" s="11"/>
      <c r="K14" s="9">
        <f t="shared" si="0"/>
        <v>0</v>
      </c>
    </row>
    <row r="15" spans="1:11" s="23" customFormat="1" ht="28.5" customHeight="1" x14ac:dyDescent="0.25">
      <c r="A15" s="29" t="s">
        <v>32</v>
      </c>
      <c r="B15" s="21" t="s">
        <v>33</v>
      </c>
      <c r="C15" s="15"/>
      <c r="D15" s="11"/>
      <c r="E15" s="32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29" t="s">
        <v>34</v>
      </c>
      <c r="B16" s="21" t="s">
        <v>35</v>
      </c>
      <c r="C16" s="15"/>
      <c r="D16" s="11"/>
      <c r="E16" s="32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0" t="s">
        <v>36</v>
      </c>
      <c r="B17" s="21" t="s">
        <v>37</v>
      </c>
      <c r="C17" s="15"/>
      <c r="D17" s="11"/>
      <c r="E17" s="11"/>
      <c r="F17" s="32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0" t="s">
        <v>38</v>
      </c>
      <c r="B18" s="21" t="s">
        <v>6</v>
      </c>
      <c r="C18" s="15"/>
      <c r="D18" s="11"/>
      <c r="E18" s="11"/>
      <c r="F18" s="32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29" t="s">
        <v>39</v>
      </c>
      <c r="B19" s="21" t="s">
        <v>40</v>
      </c>
      <c r="C19" s="15"/>
      <c r="D19" s="11"/>
      <c r="E19" s="11"/>
      <c r="F19" s="12"/>
      <c r="G19" s="32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29" t="s">
        <v>41</v>
      </c>
      <c r="B20" s="21" t="s">
        <v>42</v>
      </c>
      <c r="C20" s="13"/>
      <c r="D20" s="11"/>
      <c r="E20" s="11"/>
      <c r="F20" s="12"/>
      <c r="G20" s="32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29" t="s">
        <v>43</v>
      </c>
      <c r="B21" s="21" t="s">
        <v>44</v>
      </c>
      <c r="C21" s="15"/>
      <c r="D21" s="11"/>
      <c r="E21" s="11"/>
      <c r="F21" s="12"/>
      <c r="G21" s="32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29" t="s">
        <v>45</v>
      </c>
      <c r="B22" s="21" t="s">
        <v>46</v>
      </c>
      <c r="C22" s="14"/>
      <c r="D22" s="11"/>
      <c r="E22" s="11"/>
      <c r="F22" s="12"/>
      <c r="G22" s="32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29" t="s">
        <v>47</v>
      </c>
      <c r="B23" s="21" t="s">
        <v>48</v>
      </c>
      <c r="C23" s="15"/>
      <c r="D23" s="11"/>
      <c r="E23" s="11"/>
      <c r="F23" s="11"/>
      <c r="G23" s="11"/>
      <c r="H23" s="32">
        <v>-18617.96974003315</v>
      </c>
      <c r="I23" s="11"/>
      <c r="J23" s="11"/>
      <c r="K23" s="9">
        <f t="shared" si="0"/>
        <v>-18617.96974003315</v>
      </c>
    </row>
    <row r="24" spans="1:11" ht="26.25" customHeight="1" x14ac:dyDescent="0.25">
      <c r="A24" s="29" t="s">
        <v>49</v>
      </c>
      <c r="B24" s="21" t="s">
        <v>50</v>
      </c>
      <c r="C24" s="14"/>
      <c r="D24" s="11"/>
      <c r="E24" s="11"/>
      <c r="F24" s="11"/>
      <c r="G24" s="11"/>
      <c r="H24" s="32">
        <v>1424336.48</v>
      </c>
      <c r="I24" s="11"/>
      <c r="J24" s="11"/>
      <c r="K24" s="9">
        <f t="shared" si="0"/>
        <v>1424336.48</v>
      </c>
    </row>
    <row r="25" spans="1:11" ht="33.75" customHeight="1" x14ac:dyDescent="0.25">
      <c r="A25" s="29" t="s">
        <v>51</v>
      </c>
      <c r="B25" s="21" t="s">
        <v>52</v>
      </c>
      <c r="C25" s="15"/>
      <c r="D25" s="11"/>
      <c r="E25" s="11"/>
      <c r="F25" s="11"/>
      <c r="G25" s="11"/>
      <c r="H25" s="10"/>
      <c r="I25" s="32">
        <v>0</v>
      </c>
      <c r="J25" s="11"/>
      <c r="K25" s="9">
        <f t="shared" si="0"/>
        <v>0</v>
      </c>
    </row>
    <row r="26" spans="1:11" ht="33.75" customHeight="1" x14ac:dyDescent="0.25">
      <c r="A26" s="29" t="s">
        <v>53</v>
      </c>
      <c r="B26" s="21" t="s">
        <v>54</v>
      </c>
      <c r="C26" s="15"/>
      <c r="D26" s="11"/>
      <c r="E26" s="11"/>
      <c r="F26" s="11"/>
      <c r="G26" s="11"/>
      <c r="H26" s="11"/>
      <c r="I26" s="32">
        <v>0</v>
      </c>
      <c r="J26" s="11"/>
      <c r="K26" s="9">
        <f t="shared" si="0"/>
        <v>0</v>
      </c>
    </row>
    <row r="27" spans="1:11" ht="33.75" customHeight="1" x14ac:dyDescent="0.25">
      <c r="A27" s="29" t="s">
        <v>55</v>
      </c>
      <c r="B27" s="21" t="s">
        <v>56</v>
      </c>
      <c r="C27" s="15"/>
      <c r="D27" s="11"/>
      <c r="E27" s="11"/>
      <c r="F27" s="11"/>
      <c r="G27" s="11"/>
      <c r="H27" s="11"/>
      <c r="I27" s="11"/>
      <c r="J27" s="33">
        <v>0</v>
      </c>
      <c r="K27" s="9">
        <f t="shared" si="0"/>
        <v>0</v>
      </c>
    </row>
    <row r="28" spans="1:11" ht="33.75" customHeight="1" x14ac:dyDescent="0.25">
      <c r="A28" s="29" t="s">
        <v>57</v>
      </c>
      <c r="B28" s="21" t="s">
        <v>58</v>
      </c>
      <c r="C28" s="15"/>
      <c r="D28" s="11"/>
      <c r="E28" s="11"/>
      <c r="F28" s="11"/>
      <c r="G28" s="11"/>
      <c r="H28" s="11"/>
      <c r="I28" s="11"/>
      <c r="J28" s="33">
        <v>0</v>
      </c>
      <c r="K28" s="9">
        <f t="shared" si="0"/>
        <v>0</v>
      </c>
    </row>
    <row r="29" spans="1:11" ht="33.75" customHeight="1" x14ac:dyDescent="0.25">
      <c r="A29" s="29" t="s">
        <v>59</v>
      </c>
      <c r="B29" s="21" t="s">
        <v>60</v>
      </c>
      <c r="C29" s="15"/>
      <c r="D29" s="11"/>
      <c r="E29" s="11"/>
      <c r="F29" s="11"/>
      <c r="G29" s="11"/>
      <c r="H29" s="11"/>
      <c r="I29" s="11"/>
      <c r="J29" s="33">
        <v>0</v>
      </c>
      <c r="K29" s="9">
        <f t="shared" si="0"/>
        <v>0</v>
      </c>
    </row>
    <row r="30" spans="1:11" ht="33.75" customHeight="1" x14ac:dyDescent="0.25">
      <c r="A30" s="29" t="s">
        <v>61</v>
      </c>
      <c r="B30" s="21" t="s">
        <v>62</v>
      </c>
      <c r="C30" s="15"/>
      <c r="D30" s="11"/>
      <c r="E30" s="11"/>
      <c r="F30" s="11"/>
      <c r="G30" s="11"/>
      <c r="H30" s="11"/>
      <c r="I30" s="11"/>
      <c r="J30" s="33">
        <v>0</v>
      </c>
      <c r="K30" s="9">
        <f t="shared" si="0"/>
        <v>0</v>
      </c>
    </row>
    <row r="31" spans="1:11" ht="26.25" customHeight="1" x14ac:dyDescent="0.25">
      <c r="A31" s="35"/>
      <c r="B31" s="34" t="s">
        <v>7</v>
      </c>
      <c r="C31" s="35"/>
      <c r="D31" s="36">
        <f>SUM(D13:D30)</f>
        <v>0</v>
      </c>
      <c r="E31" s="36">
        <f t="shared" ref="E31:K31" si="1">SUM(E13:E30)</f>
        <v>0</v>
      </c>
      <c r="F31" s="36">
        <f t="shared" si="1"/>
        <v>0</v>
      </c>
      <c r="G31" s="36">
        <f t="shared" si="1"/>
        <v>0</v>
      </c>
      <c r="H31" s="36">
        <f t="shared" si="1"/>
        <v>1405718.5102599668</v>
      </c>
      <c r="I31" s="36">
        <f t="shared" si="1"/>
        <v>0</v>
      </c>
      <c r="J31" s="36">
        <f t="shared" si="1"/>
        <v>0</v>
      </c>
      <c r="K31" s="36">
        <f t="shared" si="1"/>
        <v>1405718.5102599668</v>
      </c>
    </row>
    <row r="32" spans="1:11" ht="26.25" customHeight="1" x14ac:dyDescent="0.25">
      <c r="A32" s="37"/>
      <c r="B32" s="38" t="s">
        <v>63</v>
      </c>
      <c r="C32" s="39"/>
      <c r="D32" s="40">
        <f>+D31+D11+D12</f>
        <v>0.52</v>
      </c>
      <c r="E32" s="40">
        <f t="shared" ref="E32:K32" si="2">+E31+E11+E12</f>
        <v>0</v>
      </c>
      <c r="F32" s="40">
        <f t="shared" si="2"/>
        <v>0</v>
      </c>
      <c r="G32" s="40">
        <f t="shared" si="2"/>
        <v>0</v>
      </c>
      <c r="H32" s="40">
        <f t="shared" si="2"/>
        <v>165540037.22664997</v>
      </c>
      <c r="I32" s="40">
        <f t="shared" si="2"/>
        <v>0</v>
      </c>
      <c r="J32" s="40">
        <f t="shared" si="2"/>
        <v>0</v>
      </c>
      <c r="K32" s="40">
        <f t="shared" si="2"/>
        <v>165540037.74664998</v>
      </c>
    </row>
    <row r="33" spans="1:9" ht="15" customHeight="1" x14ac:dyDescent="0.25">
      <c r="B33" s="20" t="s">
        <v>8</v>
      </c>
      <c r="C33" s="24"/>
      <c r="D33" s="24"/>
    </row>
    <row r="35" spans="1:9" s="16" customFormat="1" ht="16.5" customHeight="1" x14ac:dyDescent="0.25">
      <c r="A35" s="31"/>
      <c r="B35" s="44" t="s">
        <v>717</v>
      </c>
      <c r="C35" s="18"/>
      <c r="E35" s="17"/>
      <c r="F35" s="17"/>
      <c r="H35" s="44" t="s">
        <v>718</v>
      </c>
      <c r="I35" s="17"/>
    </row>
    <row r="36" spans="1:9" s="16" customFormat="1" ht="16.5" customHeight="1" x14ac:dyDescent="0.25">
      <c r="A36" s="31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1"/>
      <c r="B37" s="18"/>
      <c r="C37" s="18"/>
      <c r="E37" s="17"/>
      <c r="F37" s="17"/>
      <c r="H37" s="17"/>
      <c r="I37" s="17"/>
    </row>
    <row r="38" spans="1:9" s="16" customFormat="1" ht="16.5" customHeight="1" x14ac:dyDescent="0.25">
      <c r="A38" s="31"/>
      <c r="B38" s="59" t="s">
        <v>700</v>
      </c>
      <c r="C38" s="59"/>
      <c r="E38" s="60" t="s">
        <v>704</v>
      </c>
      <c r="F38" s="60"/>
      <c r="H38" s="60" t="s">
        <v>19</v>
      </c>
      <c r="I38" s="60"/>
    </row>
    <row r="39" spans="1:9" x14ac:dyDescent="0.25">
      <c r="C39" s="26"/>
    </row>
    <row r="43" spans="1:9" x14ac:dyDescent="0.25">
      <c r="C43" s="23"/>
    </row>
    <row r="52" spans="3:3" x14ac:dyDescent="0.25">
      <c r="C52" s="23"/>
    </row>
    <row r="56" spans="3:3" x14ac:dyDescent="0.25">
      <c r="C56" s="23"/>
    </row>
  </sheetData>
  <protectedRanges>
    <protectedRange sqref="D12:J22 E11:G11 I11:J11 D24:J30 D23:G23 I23:J23" name="Rango1_1"/>
    <protectedRange sqref="E35:F35 I35 A35 C35" name="Rango2_1_1"/>
    <protectedRange sqref="D11" name="Rango1_1_1"/>
    <protectedRange sqref="H11" name="Rango1_2_1"/>
    <protectedRange sqref="H23" name="Rango1_1_2"/>
    <protectedRange sqref="B35" name="Rango2"/>
    <protectedRange sqref="H35" name="Rango2_1"/>
  </protectedRanges>
  <mergeCells count="27"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T52" workbookViewId="0">
      <selection activeCell="W69" sqref="W69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>Municipalidad de Buenos Aires</v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15603T32024</v>
      </c>
      <c r="B2" t="str">
        <f ca="1">LEFT(A2,LEN(A2)-6)</f>
        <v>15603</v>
      </c>
      <c r="C2" t="str">
        <f ca="1">LEFT(RIGHT(A2,6),2)</f>
        <v>T3</v>
      </c>
      <c r="D2" t="str">
        <f ca="1">RIGHT(A2,4)</f>
        <v>2024</v>
      </c>
      <c r="E2">
        <v>1</v>
      </c>
      <c r="G2" t="str">
        <f>EstadoCambiosPatrimonioNeto!B11</f>
        <v>Saldos al 31/12/2023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164134318.71639001</v>
      </c>
      <c r="N2">
        <f>EstadoCambiosPatrimonioNeto!I11</f>
        <v>0</v>
      </c>
      <c r="O2">
        <f>EstadoCambiosPatrimonioNeto!J11</f>
        <v>0</v>
      </c>
      <c r="P2">
        <f>EstadoCambiosPatrimonioNeto!K11</f>
        <v>164134319.23639002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T3</v>
      </c>
      <c r="D3" t="str">
        <f ca="1">RIGHT(A2,4)</f>
        <v>2024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T3</v>
      </c>
      <c r="D4" t="str">
        <f ca="1">RIGHT(A2,4)</f>
        <v>2024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T3</v>
      </c>
      <c r="D5" t="str">
        <f ca="1">RIGHT(A2,4)</f>
        <v>2024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T3</v>
      </c>
      <c r="D6" t="str">
        <f ca="1">RIGHT(A2,4)</f>
        <v>2024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T3</v>
      </c>
      <c r="D7" t="str">
        <f ca="1">RIGHT(A2,4)</f>
        <v>2024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T3</v>
      </c>
      <c r="D8" t="str">
        <f ca="1">RIGHT(A2,4)</f>
        <v>2024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T3</v>
      </c>
      <c r="D9" t="str">
        <f ca="1">RIGHT(A2,4)</f>
        <v>2024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T3</v>
      </c>
      <c r="D10" t="str">
        <f ca="1">RIGHT(A2,4)</f>
        <v>2024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T3</v>
      </c>
      <c r="D11" t="str">
        <f ca="1">RIGHT(A2,4)</f>
        <v>2024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T3</v>
      </c>
      <c r="D12" t="str">
        <f ca="1">RIGHT(A2,4)</f>
        <v>2024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T3</v>
      </c>
      <c r="D13" t="str">
        <f ca="1">RIGHT(A2,4)</f>
        <v>2024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-18617.96974003315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-18617.96974003315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T3</v>
      </c>
      <c r="D14" t="str">
        <f ca="1">RIGHT(A2,4)</f>
        <v>2024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1424336.48</v>
      </c>
      <c r="N14">
        <f>EstadoCambiosPatrimonioNeto!I24</f>
        <v>0</v>
      </c>
      <c r="O14">
        <f>EstadoCambiosPatrimonioNeto!J24</f>
        <v>0</v>
      </c>
      <c r="P14">
        <f>EstadoCambiosPatrimonioNeto!K24</f>
        <v>1424336.48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T3</v>
      </c>
      <c r="D15" t="str">
        <f ca="1">RIGHT(A2,4)</f>
        <v>2024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T3</v>
      </c>
      <c r="D16" t="str">
        <f ca="1">RIGHT(A2,4)</f>
        <v>2024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T3</v>
      </c>
      <c r="D17" t="str">
        <f ca="1">RIGHT(A2,4)</f>
        <v>2024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T3</v>
      </c>
      <c r="D18" t="str">
        <f ca="1">RIGHT(A2,4)</f>
        <v>2024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T3</v>
      </c>
      <c r="D19" t="str">
        <f ca="1">RIGHT(A2,4)</f>
        <v>2024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T3</v>
      </c>
      <c r="D20" t="str">
        <f ca="1">RIGHT(A2,4)</f>
        <v>2024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T3</v>
      </c>
      <c r="D21" t="str">
        <f ca="1">RIGHT(A2,4)</f>
        <v>2024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1405718.5102599668</v>
      </c>
      <c r="N21">
        <f>EstadoCambiosPatrimonioNeto!I31</f>
        <v>0</v>
      </c>
      <c r="O21">
        <f>EstadoCambiosPatrimonioNeto!J31</f>
        <v>0</v>
      </c>
      <c r="P21">
        <f>EstadoCambiosPatrimonioNeto!K31</f>
        <v>1405718.5102599668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T3</v>
      </c>
      <c r="D22" t="str">
        <f ca="1">RIGHT(A2,4)</f>
        <v>2024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165540037.22664997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165540037.74664998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2024-10-15T19:35:04Z</cp:lastPrinted>
  <dcterms:created xsi:type="dcterms:W3CDTF">2015-08-12T14:32:22Z</dcterms:created>
  <dcterms:modified xsi:type="dcterms:W3CDTF">2024-10-15T19:35:12Z</dcterms:modified>
</cp:coreProperties>
</file>